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020" windowHeight="9660"/>
  </bookViews>
  <sheets>
    <sheet name="2025" sheetId="1" r:id="rId1"/>
    <sheet name="2026-2027" sheetId="3" r:id="rId2"/>
    <sheet name="Лист2" sheetId="5" r:id="rId3"/>
  </sheets>
  <calcPr calcId="125725" calcMode="manual"/>
</workbook>
</file>

<file path=xl/calcChain.xml><?xml version="1.0" encoding="utf-8"?>
<calcChain xmlns="http://schemas.openxmlformats.org/spreadsheetml/2006/main">
  <c r="K68" i="3"/>
  <c r="L70"/>
  <c r="L68"/>
  <c r="L32"/>
  <c r="K32"/>
  <c r="K78" i="1"/>
  <c r="K76"/>
  <c r="K25"/>
  <c r="K70" i="3"/>
  <c r="L35" l="1"/>
  <c r="K35"/>
  <c r="K44" i="1" l="1"/>
  <c r="K43" s="1"/>
  <c r="K35" l="1"/>
  <c r="L44" i="3"/>
  <c r="K44"/>
  <c r="K43" s="1"/>
  <c r="L24" l="1"/>
  <c r="K24"/>
  <c r="K33" i="1" l="1"/>
  <c r="E16" i="5"/>
  <c r="E15"/>
  <c r="E14"/>
  <c r="E13"/>
  <c r="E12"/>
  <c r="E11"/>
  <c r="E10"/>
  <c r="E9"/>
  <c r="E8"/>
  <c r="E7"/>
  <c r="E6"/>
  <c r="E5"/>
  <c r="E4"/>
  <c r="E3"/>
  <c r="D16"/>
  <c r="D15"/>
  <c r="D14"/>
  <c r="D13"/>
  <c r="D12"/>
  <c r="D11"/>
  <c r="D10"/>
  <c r="D9"/>
  <c r="D8"/>
  <c r="D7"/>
  <c r="D6"/>
  <c r="D5"/>
  <c r="D4"/>
  <c r="D3"/>
  <c r="C17"/>
  <c r="E17"/>
  <c r="B17"/>
  <c r="K17" i="3"/>
  <c r="K21"/>
  <c r="L50"/>
  <c r="K50"/>
  <c r="K58" i="1"/>
  <c r="K29" i="3"/>
  <c r="L21"/>
  <c r="L29"/>
  <c r="L43"/>
  <c r="L64"/>
  <c r="L17"/>
  <c r="K64"/>
  <c r="K18" i="1"/>
  <c r="K72"/>
  <c r="K30"/>
  <c r="K22"/>
  <c r="D17" i="5"/>
  <c r="K48" i="3" l="1"/>
  <c r="L48"/>
  <c r="L41" s="1"/>
  <c r="L40" s="1"/>
  <c r="K56" i="1"/>
  <c r="K12" i="3"/>
  <c r="L12"/>
  <c r="K13" i="1"/>
  <c r="K41" l="1"/>
  <c r="L72" i="3"/>
  <c r="K41"/>
  <c r="K40" i="1" l="1"/>
  <c r="K80" s="1"/>
  <c r="K40" i="3"/>
  <c r="K72" s="1"/>
</calcChain>
</file>

<file path=xl/sharedStrings.xml><?xml version="1.0" encoding="utf-8"?>
<sst xmlns="http://schemas.openxmlformats.org/spreadsheetml/2006/main" count="771" uniqueCount="128">
  <si>
    <t>1</t>
  </si>
  <si>
    <t>0000</t>
  </si>
  <si>
    <t>000</t>
  </si>
  <si>
    <t>00</t>
  </si>
  <si>
    <t>00000</t>
  </si>
  <si>
    <t>Но-мер стро-ки</t>
  </si>
  <si>
    <t>01</t>
  </si>
  <si>
    <t>02000</t>
  </si>
  <si>
    <t>110</t>
  </si>
  <si>
    <t>05</t>
  </si>
  <si>
    <t>02</t>
  </si>
  <si>
    <t>03000</t>
  </si>
  <si>
    <t>06</t>
  </si>
  <si>
    <t>01000</t>
  </si>
  <si>
    <t>06000</t>
  </si>
  <si>
    <t>11</t>
  </si>
  <si>
    <t>12</t>
  </si>
  <si>
    <t>13</t>
  </si>
  <si>
    <t>14</t>
  </si>
  <si>
    <t>05000</t>
  </si>
  <si>
    <t>120</t>
  </si>
  <si>
    <t>130</t>
  </si>
  <si>
    <t>2</t>
  </si>
  <si>
    <t>в том числе: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</si>
  <si>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</si>
  <si>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</si>
  <si>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</si>
  <si>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</si>
  <si>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</si>
  <si>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</si>
  <si>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 на имущество физических лиц</t>
  </si>
  <si>
    <t>НАЛОГИ НА ИМУЩЕСТВО</t>
  </si>
  <si>
    <t>Земельный налог</t>
  </si>
  <si>
    <t>ПЛАТЕЖИ ПРИ ПОЛЬЗОВАНИИ ПРИРОДНЫМИ РЕСУРСАМИ</t>
  </si>
  <si>
    <t>Плата за негативное воздействие на окружающую среду</t>
  </si>
  <si>
    <t>Код бюджетной классификации РФ</t>
  </si>
  <si>
    <t>Наименование доходов</t>
  </si>
  <si>
    <t>Сумма в тысячах рублей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</si>
  <si>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</si>
  <si>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</si>
  <si>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430</t>
  </si>
  <si>
    <t>ИТОГО ДОХОДОВ</t>
  </si>
  <si>
    <t>БЕЗВОЗМЕЗДНЫЕ ПОСТУПЛЕНИЯ</t>
  </si>
  <si>
    <t xml:space="preserve">к Решению Думы муниципального образования Алапаевское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</si>
  <si>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</si>
  <si>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Свод доходов бюджета</t>
  </si>
  <si>
    <t>ДОХОДЫ ОТ ОКАЗАНИЯ ПЛАТНЫХ УСЛУГ (РАБОТ) И КОМПЕНСАЦИИ ЗАТРАТ ГОСУДАРСТВА</t>
  </si>
  <si>
    <t>04000</t>
  </si>
  <si>
    <t>Налог, взимаемый в связи с применением патентной системы налогообложения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</si>
  <si>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</si>
  <si>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</si>
  <si>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</si>
  <si>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16</t>
  </si>
  <si>
    <t>ШТРАФЫ, САНКЦИИ, ВОЗМЕЩЕНИЕ УЩЕРБА</t>
  </si>
  <si>
    <t>Доходы от компенсации затрат государства</t>
  </si>
  <si>
    <t xml:space="preserve">Доходы от оказания платных услуг (работ) </t>
  </si>
  <si>
    <t xml:space="preserve">от ___.20__ № </t>
  </si>
  <si>
    <t>140</t>
  </si>
  <si>
    <t xml:space="preserve">Налог, взимаемый в связи с применением упрощенной системы налогообложения
</t>
  </si>
  <si>
    <t>29999</t>
  </si>
  <si>
    <t>20000</t>
  </si>
  <si>
    <t>Субсидии бюджетам бюджетной системы Российской Федерации (межбюджетные субсидии)</t>
  </si>
  <si>
    <t>35250</t>
  </si>
  <si>
    <t>35118</t>
  </si>
  <si>
    <t>30024</t>
  </si>
  <si>
    <t>39999</t>
  </si>
  <si>
    <t>Приложение  № 2</t>
  </si>
  <si>
    <t xml:space="preserve">Приложение  № 3 </t>
  </si>
  <si>
    <t xml:space="preserve">Субвенции бюджетам бюджетной системы Российской Федерации
</t>
  </si>
  <si>
    <t xml:space="preserve">Субвенции бюджетам бюджетной системы Российской Федерации
 </t>
  </si>
  <si>
    <t>30022</t>
  </si>
  <si>
    <t>35120</t>
  </si>
  <si>
    <t>150</t>
  </si>
  <si>
    <t>09000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</si>
  <si>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</si>
  <si>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</t>
  </si>
  <si>
    <t>07010</t>
  </si>
  <si>
    <t>10000</t>
  </si>
  <si>
    <t>Дотации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</si>
  <si>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</si>
  <si>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Платежи в целях возмещения причиненного ущерба (убытков)</t>
  </si>
  <si>
    <t>11000</t>
  </si>
  <si>
    <t>Платежи, уплачиваемые в целях возмещения вреда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</si>
  <si>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</si>
  <si>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35462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</si>
  <si>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</si>
  <si>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</si>
  <si>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</si>
  <si>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осуществление мероприятий по обеспечению питанием обучающихся в муниципальных общеобразовательных организациях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</si>
  <si>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</si>
  <si>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создание безопасных условий пребывания в муниципальных организациях отдыха детей и их оздоровления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</si>
  <si>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</si>
  <si>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создание в муниципальных общеобразовательных организациях условий для организации горячего питания обучающихся</t>
  </si>
  <si>
    <t>организация военно-патриотического воспитания и допризывной подготовки молодых граждан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</si>
  <si>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</si>
  <si>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</si>
  <si>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обустройство мест отдыха населения в Свердловской области</t>
  </si>
  <si>
    <t>осуществление государственных полномочий Свердловской области по хранению, комплектованию, учету и использованию архивных документов, относящихся к государственной собственности Свердловской области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</si>
  <si>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</si>
  <si>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</si>
  <si>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Свердловской области по созданию административных комиссий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</si>
  <si>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</si>
  <si>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</si>
  <si>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</si>
  <si>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</si>
  <si>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</si>
  <si>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</si>
  <si>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</si>
  <si>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финансовое обеспечение государственных гарантий реализации прав на получение общедоступного и бесплатного дошкольного, начального общего, основного общего, среднего общего образования в муниципальных общеобразовательных организациях и финансовое обеспечение дополнительного образования детей в муниципальных общеобразовательных организациях</t>
  </si>
  <si>
    <t>финансовое обеспечение государственных гарантий реализации прав на получение общедоступного и бесплатного дошкольного образования в муниципальных дошкольных образовательных организациях</t>
  </si>
  <si>
    <t xml:space="preserve">  муниципального образования Алапаевское на 2025 год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</si>
  <si>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</si>
  <si>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Прочие субсидии бюджетам муниципальных округов,</t>
  </si>
  <si>
    <t>Субвенции бюджетам муниципальных округов на предоставление гражданам субсидий на оплату жилого помещения и коммунальных услуг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</si>
  <si>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</si>
  <si>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</si>
  <si>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оплату жилищно - коммунальных услуг отдельным категориям граждан</t>
  </si>
  <si>
    <t>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</t>
  </si>
  <si>
    <t>Прочие субвенции бюджетам муниципальных округов,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</si>
  <si>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</si>
  <si>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</si>
  <si>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</si>
  <si>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Налог, взимаемый в связи с применением упрощенной системы налогообложения</t>
  </si>
  <si>
    <t>организация и проведение мероприятий в сфере молодежной политики</t>
  </si>
  <si>
    <t xml:space="preserve">  муниципального образования Алапаевское на 2026 и 2027 годы</t>
  </si>
  <si>
    <t>Сумма на 2026 год        в тысячах рублей</t>
  </si>
  <si>
    <t>Сумма на 2027 год     в тысячах рублей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</si>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</sst>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164" fontId="5" fillId="0" borderId="3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left" vertical="center" wrapText="1"/>
    </xf>
    <xf numFmtId="0" fontId="5" fillId="0" borderId="14" xfId="0" applyNumberFormat="1" applyFont="1" applyBorder="1" applyAlignment="1">
      <alignment horizontal="left" vertical="center" wrapText="1"/>
    </xf>
    <xf numFmtId="0" fontId="7" fillId="0" borderId="14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5" fillId="0" borderId="18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/>
    </xf>
    <xf numFmtId="0" fontId="4" fillId="0" borderId="23" xfId="0" applyFont="1" applyBorder="1" applyAlignment="1">
      <alignment horizontal="center"/>
    </xf>
    <xf numFmtId="164" fontId="5" fillId="0" borderId="5" xfId="0" applyNumberFormat="1" applyFont="1" applyFill="1" applyBorder="1" applyAlignment="1">
      <alignment horizontal="right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5" fillId="0" borderId="5" xfId="0" applyNumberFormat="1" applyFont="1" applyFill="1" applyBorder="1"/>
    <xf numFmtId="49" fontId="2" fillId="0" borderId="2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49" fontId="2" fillId="0" borderId="25" xfId="0" applyNumberFormat="1" applyFont="1" applyBorder="1" applyAlignment="1">
      <alignment horizontal="center" vertical="center"/>
    </xf>
    <xf numFmtId="0" fontId="11" fillId="0" borderId="0" xfId="0" applyFont="1"/>
    <xf numFmtId="49" fontId="11" fillId="0" borderId="0" xfId="0" applyNumberFormat="1" applyFont="1"/>
    <xf numFmtId="0" fontId="4" fillId="0" borderId="26" xfId="0" applyFont="1" applyBorder="1" applyAlignment="1">
      <alignment horizontal="center"/>
    </xf>
    <xf numFmtId="164" fontId="5" fillId="0" borderId="27" xfId="0" applyNumberFormat="1" applyFont="1" applyBorder="1" applyAlignment="1">
      <alignment horizontal="right"/>
    </xf>
    <xf numFmtId="164" fontId="5" fillId="0" borderId="28" xfId="0" applyNumberFormat="1" applyFont="1" applyBorder="1" applyAlignment="1">
      <alignment horizontal="right"/>
    </xf>
    <xf numFmtId="164" fontId="5" fillId="0" borderId="29" xfId="0" applyNumberFormat="1" applyFont="1" applyBorder="1" applyAlignment="1">
      <alignment horizontal="right"/>
    </xf>
    <xf numFmtId="164" fontId="5" fillId="0" borderId="27" xfId="0" applyNumberFormat="1" applyFont="1" applyFill="1" applyBorder="1" applyAlignment="1">
      <alignment horizontal="right"/>
    </xf>
    <xf numFmtId="164" fontId="7" fillId="0" borderId="27" xfId="0" applyNumberFormat="1" applyFont="1" applyFill="1" applyBorder="1" applyAlignment="1">
      <alignment horizontal="right"/>
    </xf>
    <xf numFmtId="164" fontId="5" fillId="0" borderId="29" xfId="0" applyNumberFormat="1" applyFont="1" applyFill="1" applyBorder="1" applyAlignment="1">
      <alignment horizontal="right"/>
    </xf>
    <xf numFmtId="164" fontId="9" fillId="0" borderId="26" xfId="0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5" fillId="0" borderId="30" xfId="0" applyNumberFormat="1" applyFont="1" applyBorder="1" applyAlignment="1">
      <alignment horizontal="right"/>
    </xf>
    <xf numFmtId="0" fontId="6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right"/>
    </xf>
    <xf numFmtId="0" fontId="0" fillId="0" borderId="0" xfId="0" applyFill="1"/>
    <xf numFmtId="1" fontId="2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Fill="1" applyBorder="1" applyAlignment="1">
      <alignment wrapText="1"/>
    </xf>
    <xf numFmtId="0" fontId="8" fillId="0" borderId="0" xfId="0" applyNumberFormat="1" applyFont="1" applyBorder="1" applyAlignment="1">
      <alignment horizontal="left" vertical="center" wrapText="1"/>
    </xf>
    <xf numFmtId="164" fontId="13" fillId="0" borderId="0" xfId="0" applyNumberFormat="1" applyFont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/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/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5" fillId="0" borderId="14" xfId="0" applyNumberFormat="1" applyFont="1" applyFill="1" applyBorder="1" applyAlignment="1">
      <alignment wrapText="1"/>
    </xf>
    <xf numFmtId="0" fontId="8" fillId="0" borderId="11" xfId="0" applyNumberFormat="1" applyFont="1" applyBorder="1" applyAlignment="1">
      <alignment horizontal="left" vertical="center" wrapText="1"/>
    </xf>
    <xf numFmtId="0" fontId="8" fillId="0" borderId="22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left" vertical="center" wrapText="1"/>
    </xf>
    <xf numFmtId="164" fontId="5" fillId="0" borderId="38" xfId="0" applyNumberFormat="1" applyFont="1" applyFill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shrinkToFit="1"/>
    </xf>
    <xf numFmtId="49" fontId="2" fillId="0" borderId="10" xfId="0" applyNumberFormat="1" applyFont="1" applyBorder="1" applyAlignment="1">
      <alignment horizontal="center" vertical="center" shrinkToFit="1"/>
    </xf>
    <xf numFmtId="49" fontId="2" fillId="0" borderId="32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11" fillId="0" borderId="0" xfId="0" applyNumberFormat="1" applyFont="1" applyAlignment="1">
      <alignment horizontal="left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6"/>
  <sheetViews>
    <sheetView tabSelected="1" zoomScale="110" zoomScaleNormal="110" workbookViewId="0">
      <selection activeCell="I70" sqref="I70"/>
    </sheetView>
  </sheetViews>
  <sheetFormatPr defaultColWidth="9.109375" defaultRowHeight="10.199999999999999"/>
  <cols>
    <col min="1" max="1" width="5" style="1" customWidth="1"/>
    <col min="2" max="2" width="4.44140625" style="1" bestFit="1" customWidth="1"/>
    <col min="3" max="3" width="2.109375" style="1" bestFit="1" customWidth="1"/>
    <col min="4" max="4" width="3.33203125" style="1" bestFit="1" customWidth="1"/>
    <col min="5" max="5" width="2.88671875" style="1" customWidth="1"/>
    <col min="6" max="6" width="3.5546875" style="1" customWidth="1"/>
    <col min="7" max="7" width="2.6640625" style="1" customWidth="1"/>
    <col min="8" max="8" width="5.5546875" style="1" customWidth="1"/>
    <col min="9" max="9" width="4.21875" style="2" customWidth="1"/>
    <col min="10" max="10" width="51.21875" style="3" customWidth="1"/>
    <col min="11" max="11" width="13.33203125" style="1" bestFit="1" customWidth="1"/>
    <col min="12" max="12" width="7" style="1" customWidth="1"/>
    <col min="13" max="13" width="9.109375" style="1" hidden="1" customWidth="1"/>
    <col min="14" max="14" width="2.6640625" style="1" customWidth="1"/>
    <col min="15" max="16384" width="9.109375" style="1"/>
  </cols>
  <sheetData>
    <row r="1" spans="1:11" ht="13.8">
      <c r="J1" s="123" t="s">
        <v>66</v>
      </c>
      <c r="K1" s="123"/>
    </row>
    <row r="2" spans="1:11" ht="12.75" customHeight="1">
      <c r="J2" s="124" t="s">
        <v>43</v>
      </c>
      <c r="K2" s="124"/>
    </row>
    <row r="3" spans="1:11" ht="15.75" customHeight="1">
      <c r="J3" s="123" t="s">
        <v>56</v>
      </c>
      <c r="K3" s="123"/>
    </row>
    <row r="4" spans="1:11" ht="9.75" customHeight="1">
      <c r="J4" s="4"/>
      <c r="K4" s="4"/>
    </row>
    <row r="5" spans="1:11" ht="15.75" customHeight="1">
      <c r="A5" s="128" t="s">
        <v>45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6" spans="1:11" ht="11.25" customHeight="1">
      <c r="A6" s="127" t="s">
        <v>110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6.75" customHeight="1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2.25" hidden="1" customHeight="1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</row>
    <row r="9" spans="1:11" ht="9.75" customHeight="1" thickBot="1"/>
    <row r="10" spans="1:11" ht="10.8" hidden="1" thickBot="1"/>
    <row r="11" spans="1:11" ht="78.599999999999994" thickBot="1">
      <c r="A11" s="74" t="s">
        <v>5</v>
      </c>
      <c r="B11" s="125" t="s">
        <v>35</v>
      </c>
      <c r="C11" s="125"/>
      <c r="D11" s="125"/>
      <c r="E11" s="125"/>
      <c r="F11" s="125"/>
      <c r="G11" s="125"/>
      <c r="H11" s="125"/>
      <c r="I11" s="126"/>
      <c r="J11" s="7" t="s">
        <v>36</v>
      </c>
      <c r="K11" s="74" t="s">
        <v>37</v>
      </c>
    </row>
    <row r="12" spans="1:11" ht="12" customHeight="1" thickBot="1">
      <c r="A12" s="50">
        <v>1</v>
      </c>
      <c r="B12" s="129">
        <v>2</v>
      </c>
      <c r="C12" s="129"/>
      <c r="D12" s="129"/>
      <c r="E12" s="129"/>
      <c r="F12" s="129"/>
      <c r="G12" s="129"/>
      <c r="H12" s="129"/>
      <c r="I12" s="130"/>
      <c r="J12" s="6">
        <v>3</v>
      </c>
      <c r="K12" s="5">
        <v>4</v>
      </c>
    </row>
    <row r="13" spans="1:11" ht="15.6">
      <c r="A13" s="52">
        <v>1</v>
      </c>
      <c r="B13" s="17" t="s">
        <v>2</v>
      </c>
      <c r="C13" s="18" t="s">
        <v>0</v>
      </c>
      <c r="D13" s="19" t="s">
        <v>3</v>
      </c>
      <c r="E13" s="133" t="s">
        <v>4</v>
      </c>
      <c r="F13" s="134"/>
      <c r="G13" s="19" t="s">
        <v>3</v>
      </c>
      <c r="H13" s="19" t="s">
        <v>1</v>
      </c>
      <c r="I13" s="20" t="s">
        <v>2</v>
      </c>
      <c r="J13" s="33" t="s">
        <v>25</v>
      </c>
      <c r="K13" s="8">
        <f>K14+K16+K18+K22+K25+K28+K30+K33+K35</f>
        <v>706027.1</v>
      </c>
    </row>
    <row r="14" spans="1:11" ht="15.6">
      <c r="A14" s="53">
        <v>2</v>
      </c>
      <c r="B14" s="21" t="s">
        <v>2</v>
      </c>
      <c r="C14" s="21" t="s">
        <v>0</v>
      </c>
      <c r="D14" s="22" t="s">
        <v>6</v>
      </c>
      <c r="E14" s="131" t="s">
        <v>4</v>
      </c>
      <c r="F14" s="132"/>
      <c r="G14" s="22" t="s">
        <v>3</v>
      </c>
      <c r="H14" s="22" t="s">
        <v>1</v>
      </c>
      <c r="I14" s="23" t="s">
        <v>2</v>
      </c>
      <c r="J14" s="34" t="s">
        <v>26</v>
      </c>
      <c r="K14" s="9">
        <v>526169</v>
      </c>
    </row>
    <row r="15" spans="1:11" ht="15.6">
      <c r="A15" s="53">
        <v>3</v>
      </c>
      <c r="B15" s="21" t="s">
        <v>2</v>
      </c>
      <c r="C15" s="21" t="s">
        <v>0</v>
      </c>
      <c r="D15" s="22" t="s">
        <v>6</v>
      </c>
      <c r="E15" s="119" t="s">
        <v>7</v>
      </c>
      <c r="F15" s="120"/>
      <c r="G15" s="22" t="s">
        <v>6</v>
      </c>
      <c r="H15" s="22" t="s">
        <v>1</v>
      </c>
      <c r="I15" s="23" t="s">
        <v>8</v>
      </c>
      <c r="J15" s="34" t="s">
        <v>27</v>
      </c>
      <c r="K15" s="9">
        <v>526169</v>
      </c>
    </row>
    <row r="16" spans="1:11" ht="46.8">
      <c r="A16" s="53">
        <v>4</v>
      </c>
      <c r="B16" s="21" t="s">
        <v>2</v>
      </c>
      <c r="C16" s="21" t="s">
        <v>0</v>
      </c>
      <c r="D16" s="22" t="s">
        <v>49</v>
      </c>
      <c r="E16" s="119" t="s">
        <v>4</v>
      </c>
      <c r="F16" s="120"/>
      <c r="G16" s="22" t="s">
        <v>3</v>
      </c>
      <c r="H16" s="22" t="s">
        <v>1</v>
      </c>
      <c r="I16" s="23" t="s">
        <v>2</v>
      </c>
      <c r="J16" s="34" t="s">
        <v>50</v>
      </c>
      <c r="K16" s="9">
        <v>95224</v>
      </c>
    </row>
    <row r="17" spans="1:11" ht="46.8">
      <c r="A17" s="53">
        <v>5</v>
      </c>
      <c r="B17" s="24" t="s">
        <v>2</v>
      </c>
      <c r="C17" s="21" t="s">
        <v>0</v>
      </c>
      <c r="D17" s="22" t="s">
        <v>49</v>
      </c>
      <c r="E17" s="119" t="s">
        <v>7</v>
      </c>
      <c r="F17" s="120"/>
      <c r="G17" s="22" t="s">
        <v>6</v>
      </c>
      <c r="H17" s="22" t="s">
        <v>1</v>
      </c>
      <c r="I17" s="23" t="s">
        <v>8</v>
      </c>
      <c r="J17" s="34" t="s">
        <v>51</v>
      </c>
      <c r="K17" s="9">
        <v>95224</v>
      </c>
    </row>
    <row r="18" spans="1:11" ht="15.6">
      <c r="A18" s="53">
        <v>6</v>
      </c>
      <c r="B18" s="21" t="s">
        <v>2</v>
      </c>
      <c r="C18" s="21" t="s">
        <v>0</v>
      </c>
      <c r="D18" s="22" t="s">
        <v>9</v>
      </c>
      <c r="E18" s="119" t="s">
        <v>4</v>
      </c>
      <c r="F18" s="120"/>
      <c r="G18" s="22" t="s">
        <v>3</v>
      </c>
      <c r="H18" s="22" t="s">
        <v>1</v>
      </c>
      <c r="I18" s="23" t="s">
        <v>2</v>
      </c>
      <c r="J18" s="35" t="s">
        <v>28</v>
      </c>
      <c r="K18" s="9">
        <f>SUM(K19:K21)</f>
        <v>43166</v>
      </c>
    </row>
    <row r="19" spans="1:11" ht="36" customHeight="1">
      <c r="A19" s="53">
        <v>7</v>
      </c>
      <c r="B19" s="58" t="s">
        <v>2</v>
      </c>
      <c r="C19" s="21" t="s">
        <v>0</v>
      </c>
      <c r="D19" s="22" t="s">
        <v>9</v>
      </c>
      <c r="E19" s="119" t="s">
        <v>13</v>
      </c>
      <c r="F19" s="120"/>
      <c r="G19" s="22" t="s">
        <v>3</v>
      </c>
      <c r="H19" s="22" t="s">
        <v>1</v>
      </c>
      <c r="I19" s="23" t="s">
        <v>8</v>
      </c>
      <c r="J19" s="35" t="s">
        <v>122</v>
      </c>
      <c r="K19" s="10">
        <v>37915</v>
      </c>
    </row>
    <row r="20" spans="1:11" ht="15.6">
      <c r="A20" s="53">
        <v>8</v>
      </c>
      <c r="B20" s="21" t="s">
        <v>2</v>
      </c>
      <c r="C20" s="21" t="s">
        <v>0</v>
      </c>
      <c r="D20" s="22" t="s">
        <v>9</v>
      </c>
      <c r="E20" s="119" t="s">
        <v>11</v>
      </c>
      <c r="F20" s="120"/>
      <c r="G20" s="22" t="s">
        <v>6</v>
      </c>
      <c r="H20" s="22" t="s">
        <v>1</v>
      </c>
      <c r="I20" s="23" t="s">
        <v>8</v>
      </c>
      <c r="J20" s="34" t="s">
        <v>29</v>
      </c>
      <c r="K20" s="9">
        <v>3051</v>
      </c>
    </row>
    <row r="21" spans="1:11" ht="31.2">
      <c r="A21" s="53">
        <v>9</v>
      </c>
      <c r="B21" s="21" t="s">
        <v>2</v>
      </c>
      <c r="C21" s="21" t="s">
        <v>0</v>
      </c>
      <c r="D21" s="22" t="s">
        <v>9</v>
      </c>
      <c r="E21" s="119" t="s">
        <v>47</v>
      </c>
      <c r="F21" s="120"/>
      <c r="G21" s="22" t="s">
        <v>10</v>
      </c>
      <c r="H21" s="22" t="s">
        <v>1</v>
      </c>
      <c r="I21" s="23" t="s">
        <v>8</v>
      </c>
      <c r="J21" s="34" t="s">
        <v>48</v>
      </c>
      <c r="K21" s="10">
        <v>2200</v>
      </c>
    </row>
    <row r="22" spans="1:11" ht="14.25" customHeight="1">
      <c r="A22" s="53">
        <v>10</v>
      </c>
      <c r="B22" s="24" t="s">
        <v>2</v>
      </c>
      <c r="C22" s="21" t="s">
        <v>0</v>
      </c>
      <c r="D22" s="22" t="s">
        <v>12</v>
      </c>
      <c r="E22" s="119" t="s">
        <v>4</v>
      </c>
      <c r="F22" s="120"/>
      <c r="G22" s="22" t="s">
        <v>3</v>
      </c>
      <c r="H22" s="22" t="s">
        <v>1</v>
      </c>
      <c r="I22" s="23" t="s">
        <v>2</v>
      </c>
      <c r="J22" s="34" t="s">
        <v>31</v>
      </c>
      <c r="K22" s="11">
        <f>SUM(K23:K24)</f>
        <v>23613</v>
      </c>
    </row>
    <row r="23" spans="1:11" ht="15.6">
      <c r="A23" s="53">
        <v>11</v>
      </c>
      <c r="B23" s="21" t="s">
        <v>2</v>
      </c>
      <c r="C23" s="21" t="s">
        <v>0</v>
      </c>
      <c r="D23" s="22" t="s">
        <v>12</v>
      </c>
      <c r="E23" s="119" t="s">
        <v>13</v>
      </c>
      <c r="F23" s="120"/>
      <c r="G23" s="22" t="s">
        <v>3</v>
      </c>
      <c r="H23" s="22" t="s">
        <v>1</v>
      </c>
      <c r="I23" s="23" t="s">
        <v>8</v>
      </c>
      <c r="J23" s="34" t="s">
        <v>30</v>
      </c>
      <c r="K23" s="10">
        <v>6276</v>
      </c>
    </row>
    <row r="24" spans="1:11" s="2" customFormat="1" ht="15.6">
      <c r="A24" s="53">
        <v>12</v>
      </c>
      <c r="B24" s="21" t="s">
        <v>2</v>
      </c>
      <c r="C24" s="21" t="s">
        <v>0</v>
      </c>
      <c r="D24" s="22" t="s">
        <v>12</v>
      </c>
      <c r="E24" s="119" t="s">
        <v>14</v>
      </c>
      <c r="F24" s="120"/>
      <c r="G24" s="22" t="s">
        <v>3</v>
      </c>
      <c r="H24" s="22" t="s">
        <v>1</v>
      </c>
      <c r="I24" s="23" t="s">
        <v>8</v>
      </c>
      <c r="J24" s="36" t="s">
        <v>32</v>
      </c>
      <c r="K24" s="11">
        <v>17337</v>
      </c>
    </row>
    <row r="25" spans="1:11" s="2" customFormat="1" ht="46.8">
      <c r="A25" s="53">
        <v>13</v>
      </c>
      <c r="B25" s="21" t="s">
        <v>2</v>
      </c>
      <c r="C25" s="21" t="s">
        <v>0</v>
      </c>
      <c r="D25" s="22" t="s">
        <v>15</v>
      </c>
      <c r="E25" s="119" t="s">
        <v>4</v>
      </c>
      <c r="F25" s="120"/>
      <c r="G25" s="22" t="s">
        <v>3</v>
      </c>
      <c r="H25" s="22" t="s">
        <v>1</v>
      </c>
      <c r="I25" s="23" t="s">
        <v>2</v>
      </c>
      <c r="J25" s="36" t="s">
        <v>38</v>
      </c>
      <c r="K25" s="11">
        <f>K26+K27</f>
        <v>14332</v>
      </c>
    </row>
    <row r="26" spans="1:11" s="2" customFormat="1" ht="109.2">
      <c r="A26" s="53">
        <v>14</v>
      </c>
      <c r="B26" s="21" t="s">
        <v>2</v>
      </c>
      <c r="C26" s="21" t="s">
        <v>0</v>
      </c>
      <c r="D26" s="22" t="s">
        <v>15</v>
      </c>
      <c r="E26" s="119" t="s">
        <v>19</v>
      </c>
      <c r="F26" s="120"/>
      <c r="G26" s="22" t="s">
        <v>3</v>
      </c>
      <c r="H26" s="22" t="s">
        <v>1</v>
      </c>
      <c r="I26" s="23" t="s">
        <v>20</v>
      </c>
      <c r="J26" s="37" t="s">
        <v>44</v>
      </c>
      <c r="K26" s="11">
        <v>9554.7000000000007</v>
      </c>
    </row>
    <row r="27" spans="1:11" s="2" customFormat="1" ht="109.2">
      <c r="A27" s="53">
        <v>15</v>
      </c>
      <c r="B27" s="92" t="s">
        <v>2</v>
      </c>
      <c r="C27" s="92" t="s">
        <v>0</v>
      </c>
      <c r="D27" s="22" t="s">
        <v>15</v>
      </c>
      <c r="E27" s="119" t="s">
        <v>73</v>
      </c>
      <c r="F27" s="120"/>
      <c r="G27" s="22" t="s">
        <v>3</v>
      </c>
      <c r="H27" s="22" t="s">
        <v>1</v>
      </c>
      <c r="I27" s="91" t="s">
        <v>20</v>
      </c>
      <c r="J27" s="39" t="s">
        <v>74</v>
      </c>
      <c r="K27" s="11">
        <v>4777.3</v>
      </c>
    </row>
    <row r="28" spans="1:11" s="2" customFormat="1" ht="31.2">
      <c r="A28" s="53">
        <v>16</v>
      </c>
      <c r="B28" s="24" t="s">
        <v>2</v>
      </c>
      <c r="C28" s="21" t="s">
        <v>0</v>
      </c>
      <c r="D28" s="22" t="s">
        <v>16</v>
      </c>
      <c r="E28" s="119" t="s">
        <v>4</v>
      </c>
      <c r="F28" s="120"/>
      <c r="G28" s="22" t="s">
        <v>3</v>
      </c>
      <c r="H28" s="22" t="s">
        <v>1</v>
      </c>
      <c r="I28" s="23" t="s">
        <v>2</v>
      </c>
      <c r="J28" s="36" t="s">
        <v>33</v>
      </c>
      <c r="K28" s="11">
        <v>526</v>
      </c>
    </row>
    <row r="29" spans="1:11" s="2" customFormat="1" ht="31.2">
      <c r="A29" s="53">
        <v>17</v>
      </c>
      <c r="B29" s="21" t="s">
        <v>2</v>
      </c>
      <c r="C29" s="21" t="s">
        <v>0</v>
      </c>
      <c r="D29" s="22" t="s">
        <v>16</v>
      </c>
      <c r="E29" s="119" t="s">
        <v>13</v>
      </c>
      <c r="F29" s="120"/>
      <c r="G29" s="22" t="s">
        <v>6</v>
      </c>
      <c r="H29" s="22" t="s">
        <v>1</v>
      </c>
      <c r="I29" s="23" t="s">
        <v>20</v>
      </c>
      <c r="J29" s="36" t="s">
        <v>34</v>
      </c>
      <c r="K29" s="12">
        <v>526</v>
      </c>
    </row>
    <row r="30" spans="1:11" s="2" customFormat="1" ht="46.8">
      <c r="A30" s="53">
        <v>18</v>
      </c>
      <c r="B30" s="21" t="s">
        <v>2</v>
      </c>
      <c r="C30" s="21" t="s">
        <v>0</v>
      </c>
      <c r="D30" s="22" t="s">
        <v>17</v>
      </c>
      <c r="E30" s="119" t="s">
        <v>4</v>
      </c>
      <c r="F30" s="120"/>
      <c r="G30" s="22" t="s">
        <v>3</v>
      </c>
      <c r="H30" s="22" t="s">
        <v>1</v>
      </c>
      <c r="I30" s="23" t="s">
        <v>2</v>
      </c>
      <c r="J30" s="36" t="s">
        <v>46</v>
      </c>
      <c r="K30" s="11">
        <f>SUM(K31:K32)</f>
        <v>346.7</v>
      </c>
    </row>
    <row r="31" spans="1:11" s="2" customFormat="1" ht="15.6">
      <c r="A31" s="53">
        <v>19</v>
      </c>
      <c r="B31" s="21" t="s">
        <v>2</v>
      </c>
      <c r="C31" s="21" t="s">
        <v>0</v>
      </c>
      <c r="D31" s="22" t="s">
        <v>17</v>
      </c>
      <c r="E31" s="119" t="s">
        <v>13</v>
      </c>
      <c r="F31" s="120"/>
      <c r="G31" s="22" t="s">
        <v>3</v>
      </c>
      <c r="H31" s="22" t="s">
        <v>1</v>
      </c>
      <c r="I31" s="23" t="s">
        <v>21</v>
      </c>
      <c r="J31" s="39" t="s">
        <v>55</v>
      </c>
      <c r="K31" s="11">
        <v>124</v>
      </c>
    </row>
    <row r="32" spans="1:11" s="2" customFormat="1" ht="15.6">
      <c r="A32" s="53">
        <v>20</v>
      </c>
      <c r="B32" s="21" t="s">
        <v>2</v>
      </c>
      <c r="C32" s="21" t="s">
        <v>0</v>
      </c>
      <c r="D32" s="22" t="s">
        <v>17</v>
      </c>
      <c r="E32" s="119" t="s">
        <v>7</v>
      </c>
      <c r="F32" s="120"/>
      <c r="G32" s="22" t="s">
        <v>3</v>
      </c>
      <c r="H32" s="22" t="s">
        <v>1</v>
      </c>
      <c r="I32" s="23" t="s">
        <v>21</v>
      </c>
      <c r="J32" s="38" t="s">
        <v>54</v>
      </c>
      <c r="K32" s="11">
        <v>222.7</v>
      </c>
    </row>
    <row r="33" spans="1:11" s="2" customFormat="1" ht="31.2">
      <c r="A33" s="53">
        <v>21</v>
      </c>
      <c r="B33" s="21" t="s">
        <v>2</v>
      </c>
      <c r="C33" s="21" t="s">
        <v>0</v>
      </c>
      <c r="D33" s="22" t="s">
        <v>18</v>
      </c>
      <c r="E33" s="119" t="s">
        <v>4</v>
      </c>
      <c r="F33" s="120"/>
      <c r="G33" s="22" t="s">
        <v>3</v>
      </c>
      <c r="H33" s="22" t="s">
        <v>1</v>
      </c>
      <c r="I33" s="23" t="s">
        <v>2</v>
      </c>
      <c r="J33" s="36" t="s">
        <v>39</v>
      </c>
      <c r="K33" s="11">
        <f>SUM(K34:K34)</f>
        <v>2288.8000000000002</v>
      </c>
    </row>
    <row r="34" spans="1:11" s="2" customFormat="1" ht="46.8">
      <c r="A34" s="53">
        <v>22</v>
      </c>
      <c r="B34" s="21" t="s">
        <v>2</v>
      </c>
      <c r="C34" s="21" t="s">
        <v>0</v>
      </c>
      <c r="D34" s="22" t="s">
        <v>18</v>
      </c>
      <c r="E34" s="119" t="s">
        <v>14</v>
      </c>
      <c r="F34" s="120"/>
      <c r="G34" s="22" t="s">
        <v>3</v>
      </c>
      <c r="H34" s="22" t="s">
        <v>1</v>
      </c>
      <c r="I34" s="23" t="s">
        <v>40</v>
      </c>
      <c r="J34" s="39" t="s">
        <v>79</v>
      </c>
      <c r="K34" s="11">
        <v>2288.8000000000002</v>
      </c>
    </row>
    <row r="35" spans="1:11" s="2" customFormat="1" ht="15.6">
      <c r="A35" s="53">
        <v>23</v>
      </c>
      <c r="B35" s="21" t="s">
        <v>2</v>
      </c>
      <c r="C35" s="21" t="s">
        <v>0</v>
      </c>
      <c r="D35" s="22" t="s">
        <v>52</v>
      </c>
      <c r="E35" s="119" t="s">
        <v>4</v>
      </c>
      <c r="F35" s="120"/>
      <c r="G35" s="22" t="s">
        <v>3</v>
      </c>
      <c r="H35" s="22" t="s">
        <v>1</v>
      </c>
      <c r="I35" s="23" t="s">
        <v>2</v>
      </c>
      <c r="J35" s="95" t="s">
        <v>53</v>
      </c>
      <c r="K35" s="13">
        <f>SUM(K36:K39)</f>
        <v>361.6</v>
      </c>
    </row>
    <row r="36" spans="1:11" s="2" customFormat="1" ht="46.8">
      <c r="A36" s="53">
        <v>24</v>
      </c>
      <c r="B36" s="92" t="s">
        <v>2</v>
      </c>
      <c r="C36" s="92" t="s">
        <v>0</v>
      </c>
      <c r="D36" s="22" t="s">
        <v>52</v>
      </c>
      <c r="E36" s="119" t="s">
        <v>7</v>
      </c>
      <c r="F36" s="120"/>
      <c r="G36" s="22" t="s">
        <v>10</v>
      </c>
      <c r="H36" s="22" t="s">
        <v>1</v>
      </c>
      <c r="I36" s="23" t="s">
        <v>57</v>
      </c>
      <c r="J36" s="84" t="s">
        <v>75</v>
      </c>
      <c r="K36" s="13">
        <v>9.1999999999999993</v>
      </c>
    </row>
    <row r="37" spans="1:11" s="2" customFormat="1" ht="99" customHeight="1">
      <c r="A37" s="53">
        <v>25</v>
      </c>
      <c r="B37" s="92" t="s">
        <v>2</v>
      </c>
      <c r="C37" s="92" t="s">
        <v>0</v>
      </c>
      <c r="D37" s="22" t="s">
        <v>52</v>
      </c>
      <c r="E37" s="119" t="s">
        <v>76</v>
      </c>
      <c r="F37" s="120"/>
      <c r="G37" s="22" t="s">
        <v>18</v>
      </c>
      <c r="H37" s="22" t="s">
        <v>1</v>
      </c>
      <c r="I37" s="23" t="s">
        <v>57</v>
      </c>
      <c r="J37" s="84" t="s">
        <v>111</v>
      </c>
      <c r="K37" s="13">
        <v>176.9</v>
      </c>
    </row>
    <row r="38" spans="1:11" s="99" customFormat="1" ht="30.6" customHeight="1">
      <c r="A38" s="53">
        <v>26</v>
      </c>
      <c r="B38" s="97" t="s">
        <v>2</v>
      </c>
      <c r="C38" s="97" t="s">
        <v>0</v>
      </c>
      <c r="D38" s="78" t="s">
        <v>52</v>
      </c>
      <c r="E38" s="117" t="s">
        <v>77</v>
      </c>
      <c r="F38" s="118"/>
      <c r="G38" s="78" t="s">
        <v>3</v>
      </c>
      <c r="H38" s="78" t="s">
        <v>1</v>
      </c>
      <c r="I38" s="98" t="s">
        <v>57</v>
      </c>
      <c r="J38" s="84" t="s">
        <v>80</v>
      </c>
      <c r="K38" s="51">
        <v>28.3</v>
      </c>
    </row>
    <row r="39" spans="1:11" s="99" customFormat="1" ht="15.6">
      <c r="A39" s="53">
        <v>27</v>
      </c>
      <c r="B39" s="102" t="s">
        <v>2</v>
      </c>
      <c r="C39" s="102" t="s">
        <v>0</v>
      </c>
      <c r="D39" s="78" t="s">
        <v>52</v>
      </c>
      <c r="E39" s="117" t="s">
        <v>81</v>
      </c>
      <c r="F39" s="118"/>
      <c r="G39" s="78" t="s">
        <v>3</v>
      </c>
      <c r="H39" s="78" t="s">
        <v>1</v>
      </c>
      <c r="I39" s="98" t="s">
        <v>57</v>
      </c>
      <c r="J39" s="105" t="s">
        <v>82</v>
      </c>
      <c r="K39" s="51">
        <v>147.19999999999999</v>
      </c>
    </row>
    <row r="40" spans="1:11" s="2" customFormat="1" ht="15.6">
      <c r="A40" s="53">
        <v>28</v>
      </c>
      <c r="B40" s="21" t="s">
        <v>2</v>
      </c>
      <c r="C40" s="22" t="s">
        <v>22</v>
      </c>
      <c r="D40" s="22" t="s">
        <v>3</v>
      </c>
      <c r="E40" s="119" t="s">
        <v>4</v>
      </c>
      <c r="F40" s="120"/>
      <c r="G40" s="22" t="s">
        <v>3</v>
      </c>
      <c r="H40" s="22" t="s">
        <v>1</v>
      </c>
      <c r="I40" s="25" t="s">
        <v>2</v>
      </c>
      <c r="J40" s="36" t="s">
        <v>42</v>
      </c>
      <c r="K40" s="13">
        <f>K41+K76+K78</f>
        <v>1701406.5</v>
      </c>
    </row>
    <row r="41" spans="1:11" s="2" customFormat="1" ht="31.2">
      <c r="A41" s="53">
        <v>29</v>
      </c>
      <c r="B41" s="27" t="s">
        <v>2</v>
      </c>
      <c r="C41" s="28" t="s">
        <v>22</v>
      </c>
      <c r="D41" s="28" t="s">
        <v>10</v>
      </c>
      <c r="E41" s="138" t="s">
        <v>4</v>
      </c>
      <c r="F41" s="139"/>
      <c r="G41" s="28" t="s">
        <v>3</v>
      </c>
      <c r="H41" s="28" t="s">
        <v>1</v>
      </c>
      <c r="I41" s="29" t="s">
        <v>2</v>
      </c>
      <c r="J41" s="40" t="s">
        <v>24</v>
      </c>
      <c r="K41" s="13">
        <f>K42+K43+K56</f>
        <v>1706728.2</v>
      </c>
    </row>
    <row r="42" spans="1:11" s="2" customFormat="1" ht="31.2">
      <c r="A42" s="53">
        <v>30</v>
      </c>
      <c r="B42" s="21" t="s">
        <v>2</v>
      </c>
      <c r="C42" s="22" t="s">
        <v>22</v>
      </c>
      <c r="D42" s="22" t="s">
        <v>10</v>
      </c>
      <c r="E42" s="119" t="s">
        <v>77</v>
      </c>
      <c r="F42" s="120"/>
      <c r="G42" s="22" t="s">
        <v>3</v>
      </c>
      <c r="H42" s="22" t="s">
        <v>1</v>
      </c>
      <c r="I42" s="25" t="s">
        <v>72</v>
      </c>
      <c r="J42" s="36" t="s">
        <v>78</v>
      </c>
      <c r="K42" s="15">
        <v>918310</v>
      </c>
    </row>
    <row r="43" spans="1:11" s="2" customFormat="1" ht="31.2">
      <c r="A43" s="53">
        <v>31</v>
      </c>
      <c r="B43" s="21" t="s">
        <v>2</v>
      </c>
      <c r="C43" s="22" t="s">
        <v>22</v>
      </c>
      <c r="D43" s="22" t="s">
        <v>10</v>
      </c>
      <c r="E43" s="119" t="s">
        <v>60</v>
      </c>
      <c r="F43" s="120"/>
      <c r="G43" s="22" t="s">
        <v>3</v>
      </c>
      <c r="H43" s="22" t="s">
        <v>1</v>
      </c>
      <c r="I43" s="25" t="s">
        <v>72</v>
      </c>
      <c r="J43" s="37" t="s">
        <v>61</v>
      </c>
      <c r="K43" s="14">
        <f>K44</f>
        <v>50877.2</v>
      </c>
    </row>
    <row r="44" spans="1:11" ht="31.2">
      <c r="A44" s="53">
        <v>32</v>
      </c>
      <c r="B44" s="21" t="s">
        <v>2</v>
      </c>
      <c r="C44" s="22" t="s">
        <v>22</v>
      </c>
      <c r="D44" s="22" t="s">
        <v>10</v>
      </c>
      <c r="E44" s="119" t="s">
        <v>59</v>
      </c>
      <c r="F44" s="120"/>
      <c r="G44" s="22" t="s">
        <v>18</v>
      </c>
      <c r="H44" s="22" t="s">
        <v>1</v>
      </c>
      <c r="I44" s="25" t="s">
        <v>72</v>
      </c>
      <c r="J44" s="42" t="s">
        <v>112</v>
      </c>
      <c r="K44" s="51">
        <f>SUM(K46:K55)</f>
        <v>50877.2</v>
      </c>
    </row>
    <row r="45" spans="1:11" ht="15.6">
      <c r="A45" s="53">
        <v>33</v>
      </c>
      <c r="B45" s="21"/>
      <c r="C45" s="22"/>
      <c r="D45" s="22"/>
      <c r="E45" s="119"/>
      <c r="F45" s="120"/>
      <c r="G45" s="22"/>
      <c r="H45" s="22"/>
      <c r="I45" s="25"/>
      <c r="J45" s="34" t="s">
        <v>23</v>
      </c>
      <c r="K45" s="14"/>
    </row>
    <row r="46" spans="1:11" ht="46.8">
      <c r="A46" s="53">
        <v>34</v>
      </c>
      <c r="B46" s="101"/>
      <c r="C46" s="22"/>
      <c r="D46" s="22"/>
      <c r="E46" s="100"/>
      <c r="F46" s="101"/>
      <c r="G46" s="22"/>
      <c r="H46" s="22"/>
      <c r="I46" s="25"/>
      <c r="J46" s="34" t="s">
        <v>88</v>
      </c>
      <c r="K46" s="14">
        <v>15276</v>
      </c>
    </row>
    <row r="47" spans="1:11" ht="62.4">
      <c r="A47" s="53">
        <v>35</v>
      </c>
      <c r="B47" s="21"/>
      <c r="C47" s="22"/>
      <c r="D47" s="22"/>
      <c r="E47" s="26"/>
      <c r="F47" s="21"/>
      <c r="G47" s="22"/>
      <c r="H47" s="22"/>
      <c r="I47" s="25"/>
      <c r="J47" s="106" t="s">
        <v>89</v>
      </c>
      <c r="K47" s="14">
        <v>9759.1</v>
      </c>
    </row>
    <row r="48" spans="1:11" ht="46.8">
      <c r="A48" s="53">
        <v>36</v>
      </c>
      <c r="B48" s="104"/>
      <c r="C48" s="22"/>
      <c r="D48" s="22"/>
      <c r="E48" s="103"/>
      <c r="F48" s="104"/>
      <c r="G48" s="22"/>
      <c r="H48" s="22"/>
      <c r="I48" s="25"/>
      <c r="J48" s="107" t="s">
        <v>90</v>
      </c>
      <c r="K48" s="14">
        <v>6983.2</v>
      </c>
    </row>
    <row r="49" spans="1:11" ht="78">
      <c r="A49" s="53">
        <v>37</v>
      </c>
      <c r="B49" s="104"/>
      <c r="C49" s="22"/>
      <c r="D49" s="22"/>
      <c r="E49" s="103"/>
      <c r="F49" s="104"/>
      <c r="G49" s="22"/>
      <c r="H49" s="22"/>
      <c r="I49" s="25"/>
      <c r="J49" s="107" t="s">
        <v>91</v>
      </c>
      <c r="K49" s="14">
        <v>2475</v>
      </c>
    </row>
    <row r="50" spans="1:11" ht="31.2">
      <c r="A50" s="53">
        <v>38</v>
      </c>
      <c r="B50" s="104"/>
      <c r="C50" s="22"/>
      <c r="D50" s="22"/>
      <c r="E50" s="103"/>
      <c r="F50" s="104"/>
      <c r="G50" s="22"/>
      <c r="H50" s="22"/>
      <c r="I50" s="25"/>
      <c r="J50" s="107" t="s">
        <v>123</v>
      </c>
      <c r="K50" s="14">
        <v>2653.9</v>
      </c>
    </row>
    <row r="51" spans="1:11" ht="46.8">
      <c r="A51" s="53">
        <v>39</v>
      </c>
      <c r="B51" s="104"/>
      <c r="C51" s="22"/>
      <c r="D51" s="22"/>
      <c r="E51" s="103"/>
      <c r="F51" s="104"/>
      <c r="G51" s="22"/>
      <c r="H51" s="22"/>
      <c r="I51" s="25"/>
      <c r="J51" s="107" t="s">
        <v>92</v>
      </c>
      <c r="K51" s="14">
        <v>274.60000000000002</v>
      </c>
    </row>
    <row r="52" spans="1:11" ht="31.2">
      <c r="A52" s="53">
        <v>40</v>
      </c>
      <c r="B52" s="104"/>
      <c r="C52" s="22"/>
      <c r="D52" s="22"/>
      <c r="E52" s="103"/>
      <c r="F52" s="104"/>
      <c r="G52" s="22"/>
      <c r="H52" s="22"/>
      <c r="I52" s="25"/>
      <c r="J52" s="107" t="s">
        <v>93</v>
      </c>
      <c r="K52" s="14">
        <v>141.9</v>
      </c>
    </row>
    <row r="53" spans="1:11" ht="62.4">
      <c r="A53" s="53">
        <v>41</v>
      </c>
      <c r="B53" s="114"/>
      <c r="C53" s="22"/>
      <c r="D53" s="22"/>
      <c r="E53" s="113"/>
      <c r="F53" s="114"/>
      <c r="G53" s="22"/>
      <c r="H53" s="22"/>
      <c r="I53" s="25"/>
      <c r="J53" s="107" t="s">
        <v>94</v>
      </c>
      <c r="K53" s="14">
        <v>138.69999999999999</v>
      </c>
    </row>
    <row r="54" spans="1:11" ht="62.4">
      <c r="A54" s="53">
        <v>42</v>
      </c>
      <c r="B54" s="104"/>
      <c r="C54" s="22"/>
      <c r="D54" s="22"/>
      <c r="E54" s="103"/>
      <c r="F54" s="104"/>
      <c r="G54" s="22"/>
      <c r="H54" s="22"/>
      <c r="I54" s="25"/>
      <c r="J54" s="107" t="s">
        <v>95</v>
      </c>
      <c r="K54" s="14">
        <v>200</v>
      </c>
    </row>
    <row r="55" spans="1:11" ht="31.2">
      <c r="A55" s="53">
        <v>43</v>
      </c>
      <c r="B55" s="104"/>
      <c r="C55" s="22"/>
      <c r="D55" s="22"/>
      <c r="E55" s="103"/>
      <c r="F55" s="104"/>
      <c r="G55" s="22"/>
      <c r="H55" s="22"/>
      <c r="I55" s="25"/>
      <c r="J55" s="107" t="s">
        <v>96</v>
      </c>
      <c r="K55" s="14">
        <v>12974.8</v>
      </c>
    </row>
    <row r="56" spans="1:11" ht="35.4" customHeight="1">
      <c r="A56" s="53">
        <v>44</v>
      </c>
      <c r="B56" s="21" t="s">
        <v>2</v>
      </c>
      <c r="C56" s="22" t="s">
        <v>22</v>
      </c>
      <c r="D56" s="22" t="s">
        <v>10</v>
      </c>
      <c r="E56" s="119" t="s">
        <v>11</v>
      </c>
      <c r="F56" s="120"/>
      <c r="G56" s="22" t="s">
        <v>3</v>
      </c>
      <c r="H56" s="22" t="s">
        <v>1</v>
      </c>
      <c r="I56" s="25" t="s">
        <v>72</v>
      </c>
      <c r="J56" s="39" t="s">
        <v>69</v>
      </c>
      <c r="K56" s="14">
        <f>K57+K58+K68+K70+K72+K69+K71</f>
        <v>737541</v>
      </c>
    </row>
    <row r="57" spans="1:11" ht="46.8">
      <c r="A57" s="53">
        <v>45</v>
      </c>
      <c r="B57" s="77" t="s">
        <v>2</v>
      </c>
      <c r="C57" s="78" t="s">
        <v>22</v>
      </c>
      <c r="D57" s="78" t="s">
        <v>10</v>
      </c>
      <c r="E57" s="117" t="s">
        <v>70</v>
      </c>
      <c r="F57" s="118"/>
      <c r="G57" s="78" t="s">
        <v>18</v>
      </c>
      <c r="H57" s="78" t="s">
        <v>1</v>
      </c>
      <c r="I57" s="25" t="s">
        <v>72</v>
      </c>
      <c r="J57" s="80" t="s">
        <v>113</v>
      </c>
      <c r="K57" s="55">
        <v>15611.3</v>
      </c>
    </row>
    <row r="58" spans="1:11" ht="46.8">
      <c r="A58" s="53">
        <v>46</v>
      </c>
      <c r="B58" s="21" t="s">
        <v>2</v>
      </c>
      <c r="C58" s="22" t="s">
        <v>22</v>
      </c>
      <c r="D58" s="22" t="s">
        <v>10</v>
      </c>
      <c r="E58" s="119" t="s">
        <v>64</v>
      </c>
      <c r="F58" s="120"/>
      <c r="G58" s="22" t="s">
        <v>18</v>
      </c>
      <c r="H58" s="22" t="s">
        <v>1</v>
      </c>
      <c r="I58" s="25" t="s">
        <v>72</v>
      </c>
      <c r="J58" s="39" t="s">
        <v>114</v>
      </c>
      <c r="K58" s="14">
        <f>SUM(K60:K67)</f>
        <v>124835.1</v>
      </c>
    </row>
    <row r="59" spans="1:11" ht="15.6">
      <c r="A59" s="53">
        <v>47</v>
      </c>
      <c r="B59" s="21"/>
      <c r="C59" s="22"/>
      <c r="D59" s="22"/>
      <c r="E59" s="26"/>
      <c r="F59" s="21"/>
      <c r="G59" s="22"/>
      <c r="H59" s="22"/>
      <c r="I59" s="25"/>
      <c r="J59" s="39" t="s">
        <v>23</v>
      </c>
      <c r="K59" s="14"/>
    </row>
    <row r="60" spans="1:11" ht="93.6">
      <c r="A60" s="53">
        <v>48</v>
      </c>
      <c r="B60" s="21"/>
      <c r="C60" s="22"/>
      <c r="D60" s="22"/>
      <c r="E60" s="26"/>
      <c r="F60" s="21"/>
      <c r="G60" s="22"/>
      <c r="H60" s="22"/>
      <c r="I60" s="25"/>
      <c r="J60" s="39" t="s">
        <v>97</v>
      </c>
      <c r="K60" s="14">
        <v>439</v>
      </c>
    </row>
    <row r="61" spans="1:11" ht="78">
      <c r="A61" s="53">
        <v>49</v>
      </c>
      <c r="B61" s="21"/>
      <c r="C61" s="22"/>
      <c r="D61" s="22"/>
      <c r="E61" s="26"/>
      <c r="F61" s="21"/>
      <c r="G61" s="22"/>
      <c r="H61" s="22"/>
      <c r="I61" s="25"/>
      <c r="J61" s="43" t="s">
        <v>98</v>
      </c>
      <c r="K61" s="55">
        <v>109207.3</v>
      </c>
    </row>
    <row r="62" spans="1:11" ht="93.6">
      <c r="A62" s="53">
        <v>50</v>
      </c>
      <c r="B62" s="21"/>
      <c r="C62" s="22"/>
      <c r="D62" s="22"/>
      <c r="E62" s="26"/>
      <c r="F62" s="21"/>
      <c r="G62" s="22"/>
      <c r="H62" s="22"/>
      <c r="I62" s="25"/>
      <c r="J62" s="43" t="s">
        <v>99</v>
      </c>
      <c r="K62" s="55">
        <v>0.2</v>
      </c>
    </row>
    <row r="63" spans="1:11" ht="46.8">
      <c r="A63" s="53">
        <v>51</v>
      </c>
      <c r="B63" s="21"/>
      <c r="C63" s="22"/>
      <c r="D63" s="22"/>
      <c r="E63" s="26"/>
      <c r="F63" s="21"/>
      <c r="G63" s="22"/>
      <c r="H63" s="22"/>
      <c r="I63" s="25"/>
      <c r="J63" s="43" t="s">
        <v>100</v>
      </c>
      <c r="K63" s="55">
        <v>125.8</v>
      </c>
    </row>
    <row r="64" spans="1:11" ht="93.6">
      <c r="A64" s="53">
        <v>52</v>
      </c>
      <c r="B64" s="21"/>
      <c r="C64" s="22"/>
      <c r="D64" s="22"/>
      <c r="E64" s="26"/>
      <c r="F64" s="21"/>
      <c r="G64" s="22"/>
      <c r="H64" s="22"/>
      <c r="I64" s="25"/>
      <c r="J64" s="43" t="s">
        <v>101</v>
      </c>
      <c r="K64" s="55">
        <v>13068</v>
      </c>
    </row>
    <row r="65" spans="1:11" ht="62.4">
      <c r="A65" s="53">
        <v>53</v>
      </c>
      <c r="B65" s="21"/>
      <c r="C65" s="22"/>
      <c r="D65" s="22"/>
      <c r="E65" s="26"/>
      <c r="F65" s="21"/>
      <c r="G65" s="22"/>
      <c r="H65" s="22"/>
      <c r="I65" s="25"/>
      <c r="J65" s="43" t="s">
        <v>106</v>
      </c>
      <c r="K65" s="55">
        <v>619.5</v>
      </c>
    </row>
    <row r="66" spans="1:11" ht="78">
      <c r="A66" s="53">
        <v>54</v>
      </c>
      <c r="B66" s="104"/>
      <c r="C66" s="22"/>
      <c r="D66" s="22"/>
      <c r="E66" s="103"/>
      <c r="F66" s="104"/>
      <c r="G66" s="22"/>
      <c r="H66" s="22"/>
      <c r="I66" s="25"/>
      <c r="J66" s="43" t="s">
        <v>107</v>
      </c>
      <c r="K66" s="55">
        <v>221</v>
      </c>
    </row>
    <row r="67" spans="1:11" ht="131.4" customHeight="1">
      <c r="A67" s="53">
        <v>55</v>
      </c>
      <c r="B67" s="21"/>
      <c r="C67" s="22"/>
      <c r="D67" s="22"/>
      <c r="E67" s="26"/>
      <c r="F67" s="21"/>
      <c r="G67" s="22"/>
      <c r="H67" s="22"/>
      <c r="I67" s="25"/>
      <c r="J67" s="43" t="s">
        <v>102</v>
      </c>
      <c r="K67" s="55">
        <v>1154.3</v>
      </c>
    </row>
    <row r="68" spans="1:11" ht="62.4">
      <c r="A68" s="53">
        <v>56</v>
      </c>
      <c r="B68" s="21" t="s">
        <v>2</v>
      </c>
      <c r="C68" s="22" t="s">
        <v>22</v>
      </c>
      <c r="D68" s="22" t="s">
        <v>10</v>
      </c>
      <c r="E68" s="119" t="s">
        <v>63</v>
      </c>
      <c r="F68" s="120"/>
      <c r="G68" s="22" t="s">
        <v>18</v>
      </c>
      <c r="H68" s="22" t="s">
        <v>1</v>
      </c>
      <c r="I68" s="25" t="s">
        <v>72</v>
      </c>
      <c r="J68" s="39" t="s">
        <v>127</v>
      </c>
      <c r="K68" s="14">
        <v>1808.1</v>
      </c>
    </row>
    <row r="69" spans="1:11" ht="78">
      <c r="A69" s="53">
        <v>57</v>
      </c>
      <c r="B69" s="21" t="s">
        <v>2</v>
      </c>
      <c r="C69" s="22" t="s">
        <v>22</v>
      </c>
      <c r="D69" s="22" t="s">
        <v>10</v>
      </c>
      <c r="E69" s="119" t="s">
        <v>71</v>
      </c>
      <c r="F69" s="120"/>
      <c r="G69" s="22" t="s">
        <v>18</v>
      </c>
      <c r="H69" s="22" t="s">
        <v>1</v>
      </c>
      <c r="I69" s="25" t="s">
        <v>72</v>
      </c>
      <c r="J69" s="85" t="s">
        <v>115</v>
      </c>
      <c r="K69" s="14">
        <v>14.6</v>
      </c>
    </row>
    <row r="70" spans="1:11" ht="46.8">
      <c r="A70" s="53">
        <v>58</v>
      </c>
      <c r="B70" s="21" t="s">
        <v>2</v>
      </c>
      <c r="C70" s="22" t="s">
        <v>22</v>
      </c>
      <c r="D70" s="22" t="s">
        <v>10</v>
      </c>
      <c r="E70" s="119" t="s">
        <v>62</v>
      </c>
      <c r="F70" s="120"/>
      <c r="G70" s="22" t="s">
        <v>18</v>
      </c>
      <c r="H70" s="22" t="s">
        <v>1</v>
      </c>
      <c r="I70" s="25" t="s">
        <v>72</v>
      </c>
      <c r="J70" s="39" t="s">
        <v>116</v>
      </c>
      <c r="K70" s="14">
        <v>10354.5</v>
      </c>
    </row>
    <row r="71" spans="1:11" ht="62.4">
      <c r="A71" s="53">
        <v>59</v>
      </c>
      <c r="B71" s="96" t="s">
        <v>2</v>
      </c>
      <c r="C71" s="22" t="s">
        <v>22</v>
      </c>
      <c r="D71" s="22" t="s">
        <v>10</v>
      </c>
      <c r="E71" s="119" t="s">
        <v>84</v>
      </c>
      <c r="F71" s="120"/>
      <c r="G71" s="22" t="s">
        <v>18</v>
      </c>
      <c r="H71" s="22" t="s">
        <v>1</v>
      </c>
      <c r="I71" s="25" t="s">
        <v>72</v>
      </c>
      <c r="J71" s="39" t="s">
        <v>117</v>
      </c>
      <c r="K71" s="14">
        <v>13.4</v>
      </c>
    </row>
    <row r="72" spans="1:11" ht="31.2">
      <c r="A72" s="53">
        <v>60</v>
      </c>
      <c r="B72" s="21" t="s">
        <v>2</v>
      </c>
      <c r="C72" s="22" t="s">
        <v>22</v>
      </c>
      <c r="D72" s="22" t="s">
        <v>10</v>
      </c>
      <c r="E72" s="119" t="s">
        <v>65</v>
      </c>
      <c r="F72" s="120"/>
      <c r="G72" s="22" t="s">
        <v>18</v>
      </c>
      <c r="H72" s="22" t="s">
        <v>1</v>
      </c>
      <c r="I72" s="25" t="s">
        <v>72</v>
      </c>
      <c r="J72" s="39" t="s">
        <v>118</v>
      </c>
      <c r="K72" s="15">
        <f>K74+K75</f>
        <v>584904</v>
      </c>
    </row>
    <row r="73" spans="1:11" ht="15.6">
      <c r="A73" s="53">
        <v>61</v>
      </c>
      <c r="B73" s="21"/>
      <c r="C73" s="22"/>
      <c r="D73" s="22"/>
      <c r="E73" s="26"/>
      <c r="F73" s="21"/>
      <c r="G73" s="22"/>
      <c r="H73" s="22"/>
      <c r="I73" s="25"/>
      <c r="J73" s="42" t="s">
        <v>23</v>
      </c>
      <c r="K73" s="14"/>
    </row>
    <row r="74" spans="1:11" ht="144.6" customHeight="1">
      <c r="A74" s="53">
        <v>62</v>
      </c>
      <c r="B74" s="21"/>
      <c r="C74" s="22"/>
      <c r="D74" s="22"/>
      <c r="E74" s="119"/>
      <c r="F74" s="120"/>
      <c r="G74" s="22"/>
      <c r="H74" s="22"/>
      <c r="I74" s="25"/>
      <c r="J74" s="34" t="s">
        <v>103</v>
      </c>
      <c r="K74" s="14">
        <v>440480</v>
      </c>
    </row>
    <row r="75" spans="1:11" ht="81" customHeight="1">
      <c r="A75" s="53">
        <v>63</v>
      </c>
      <c r="B75" s="27"/>
      <c r="C75" s="28"/>
      <c r="D75" s="28"/>
      <c r="E75" s="56"/>
      <c r="F75" s="27"/>
      <c r="G75" s="28"/>
      <c r="H75" s="28"/>
      <c r="I75" s="29"/>
      <c r="J75" s="43" t="s">
        <v>104</v>
      </c>
      <c r="K75" s="14">
        <v>144424</v>
      </c>
    </row>
    <row r="76" spans="1:11" ht="109.2">
      <c r="A76" s="53">
        <v>64</v>
      </c>
      <c r="B76" s="108" t="s">
        <v>2</v>
      </c>
      <c r="C76" s="22" t="s">
        <v>22</v>
      </c>
      <c r="D76" s="22" t="s">
        <v>85</v>
      </c>
      <c r="E76" s="119" t="s">
        <v>4</v>
      </c>
      <c r="F76" s="120"/>
      <c r="G76" s="22" t="s">
        <v>18</v>
      </c>
      <c r="H76" s="22" t="s">
        <v>1</v>
      </c>
      <c r="I76" s="25" t="s">
        <v>72</v>
      </c>
      <c r="J76" s="34" t="s">
        <v>119</v>
      </c>
      <c r="K76" s="15">
        <f>K77</f>
        <v>1371.2</v>
      </c>
    </row>
    <row r="77" spans="1:11" ht="46.8">
      <c r="A77" s="53">
        <v>65</v>
      </c>
      <c r="B77" s="108" t="s">
        <v>2</v>
      </c>
      <c r="C77" s="22" t="s">
        <v>22</v>
      </c>
      <c r="D77" s="22" t="s">
        <v>85</v>
      </c>
      <c r="E77" s="119" t="s">
        <v>47</v>
      </c>
      <c r="F77" s="120"/>
      <c r="G77" s="22" t="s">
        <v>18</v>
      </c>
      <c r="H77" s="22" t="s">
        <v>1</v>
      </c>
      <c r="I77" s="25" t="s">
        <v>72</v>
      </c>
      <c r="J77" s="43" t="s">
        <v>120</v>
      </c>
      <c r="K77" s="15">
        <v>1371.2</v>
      </c>
    </row>
    <row r="78" spans="1:11" ht="46.8">
      <c r="A78" s="53">
        <v>66</v>
      </c>
      <c r="B78" s="58" t="s">
        <v>2</v>
      </c>
      <c r="C78" s="22" t="s">
        <v>22</v>
      </c>
      <c r="D78" s="22" t="s">
        <v>86</v>
      </c>
      <c r="E78" s="119" t="s">
        <v>4</v>
      </c>
      <c r="F78" s="120"/>
      <c r="G78" s="22" t="s">
        <v>3</v>
      </c>
      <c r="H78" s="22" t="s">
        <v>1</v>
      </c>
      <c r="I78" s="25" t="s">
        <v>2</v>
      </c>
      <c r="J78" s="43" t="s">
        <v>87</v>
      </c>
      <c r="K78" s="15">
        <f>K79</f>
        <v>-6692.9</v>
      </c>
    </row>
    <row r="79" spans="1:11" ht="63" thickBot="1">
      <c r="A79" s="83">
        <v>67</v>
      </c>
      <c r="B79" s="24" t="s">
        <v>2</v>
      </c>
      <c r="C79" s="109" t="s">
        <v>22</v>
      </c>
      <c r="D79" s="109" t="s">
        <v>86</v>
      </c>
      <c r="E79" s="121" t="s">
        <v>4</v>
      </c>
      <c r="F79" s="122"/>
      <c r="G79" s="109" t="s">
        <v>18</v>
      </c>
      <c r="H79" s="109" t="s">
        <v>1</v>
      </c>
      <c r="I79" s="47" t="s">
        <v>72</v>
      </c>
      <c r="J79" s="110" t="s">
        <v>121</v>
      </c>
      <c r="K79" s="111">
        <v>-6692.9</v>
      </c>
    </row>
    <row r="80" spans="1:11" ht="16.2" thickBot="1">
      <c r="A80" s="54">
        <v>68</v>
      </c>
      <c r="B80" s="30"/>
      <c r="C80" s="31"/>
      <c r="D80" s="31"/>
      <c r="E80" s="115"/>
      <c r="F80" s="116"/>
      <c r="G80" s="31"/>
      <c r="H80" s="31"/>
      <c r="I80" s="32"/>
      <c r="J80" s="45" t="s">
        <v>41</v>
      </c>
      <c r="K80" s="16">
        <f>K13+K40</f>
        <v>2407433.6</v>
      </c>
    </row>
    <row r="81" spans="1:11" ht="15.6">
      <c r="A81" s="46"/>
      <c r="B81" s="47"/>
      <c r="C81" s="47"/>
      <c r="D81" s="47"/>
      <c r="E81" s="47"/>
      <c r="F81" s="47"/>
      <c r="G81" s="47"/>
      <c r="H81" s="47"/>
      <c r="I81" s="47"/>
      <c r="J81" s="48"/>
      <c r="K81" s="49"/>
    </row>
    <row r="83" spans="1:11" ht="18">
      <c r="A83" s="135"/>
      <c r="B83" s="135"/>
      <c r="C83" s="135"/>
      <c r="D83" s="135"/>
      <c r="E83" s="135"/>
      <c r="F83" s="135"/>
      <c r="G83" s="135"/>
      <c r="H83" s="135"/>
      <c r="J83" s="137"/>
      <c r="K83" s="137"/>
    </row>
    <row r="84" spans="1:11" ht="18">
      <c r="A84" s="59"/>
      <c r="B84" s="59"/>
      <c r="C84" s="59"/>
      <c r="D84" s="59"/>
      <c r="E84" s="59"/>
      <c r="F84" s="59"/>
      <c r="G84" s="59"/>
      <c r="H84" s="60"/>
      <c r="J84" s="137"/>
      <c r="K84" s="137"/>
    </row>
    <row r="85" spans="1:11" ht="18">
      <c r="A85" s="59"/>
      <c r="B85" s="59"/>
      <c r="C85" s="59"/>
      <c r="D85" s="59"/>
      <c r="E85" s="59"/>
      <c r="F85" s="59"/>
      <c r="G85" s="59"/>
      <c r="H85" s="60"/>
      <c r="J85" s="137"/>
      <c r="K85" s="137"/>
    </row>
    <row r="86" spans="1:11" ht="18">
      <c r="A86" s="136"/>
      <c r="B86" s="136"/>
      <c r="C86" s="136"/>
      <c r="D86" s="136"/>
      <c r="E86" s="136"/>
      <c r="F86" s="136"/>
      <c r="G86" s="136"/>
      <c r="H86" s="136"/>
      <c r="I86" s="136"/>
      <c r="J86" s="137"/>
      <c r="K86" s="137"/>
    </row>
  </sheetData>
  <mergeCells count="60">
    <mergeCell ref="E43:F43"/>
    <mergeCell ref="E39:F39"/>
    <mergeCell ref="E40:F40"/>
    <mergeCell ref="E41:F41"/>
    <mergeCell ref="E70:F70"/>
    <mergeCell ref="E42:F42"/>
    <mergeCell ref="E22:F22"/>
    <mergeCell ref="E27:F27"/>
    <mergeCell ref="E29:F29"/>
    <mergeCell ref="E38:F38"/>
    <mergeCell ref="E37:F37"/>
    <mergeCell ref="E35:F35"/>
    <mergeCell ref="E30:F30"/>
    <mergeCell ref="E36:F36"/>
    <mergeCell ref="E32:F32"/>
    <mergeCell ref="E34:F34"/>
    <mergeCell ref="E33:F33"/>
    <mergeCell ref="A83:H83"/>
    <mergeCell ref="A86:I86"/>
    <mergeCell ref="J83:K83"/>
    <mergeCell ref="J84:K84"/>
    <mergeCell ref="J85:K85"/>
    <mergeCell ref="J86:K86"/>
    <mergeCell ref="B12:I12"/>
    <mergeCell ref="E14:F14"/>
    <mergeCell ref="E13:F13"/>
    <mergeCell ref="E25:F25"/>
    <mergeCell ref="E31:F31"/>
    <mergeCell ref="E15:F15"/>
    <mergeCell ref="E17:F17"/>
    <mergeCell ref="E18:F18"/>
    <mergeCell ref="E16:F16"/>
    <mergeCell ref="E19:F19"/>
    <mergeCell ref="E28:F28"/>
    <mergeCell ref="E21:F21"/>
    <mergeCell ref="E26:F26"/>
    <mergeCell ref="E23:F23"/>
    <mergeCell ref="E24:F24"/>
    <mergeCell ref="E20:F20"/>
    <mergeCell ref="J1:K1"/>
    <mergeCell ref="J2:K2"/>
    <mergeCell ref="J3:K3"/>
    <mergeCell ref="B11:I11"/>
    <mergeCell ref="A6:K8"/>
    <mergeCell ref="A5:K5"/>
    <mergeCell ref="E80:F80"/>
    <mergeCell ref="E57:F57"/>
    <mergeCell ref="E44:F44"/>
    <mergeCell ref="E45:F45"/>
    <mergeCell ref="E56:F56"/>
    <mergeCell ref="E74:F74"/>
    <mergeCell ref="E68:F68"/>
    <mergeCell ref="E58:F58"/>
    <mergeCell ref="E72:F72"/>
    <mergeCell ref="E71:F71"/>
    <mergeCell ref="E69:F69"/>
    <mergeCell ref="E76:F76"/>
    <mergeCell ref="E77:F77"/>
    <mergeCell ref="E78:F78"/>
    <mergeCell ref="E79:F79"/>
  </mergeCells>
  <phoneticPr fontId="0" type="noConversion"/>
  <pageMargins left="0.98425196850393704" right="0.39370078740157483" top="0.39370078740157483" bottom="0.19685039370078741" header="0.39" footer="0.2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9"/>
  <sheetViews>
    <sheetView zoomScaleNormal="100" workbookViewId="0">
      <selection activeCell="J54" sqref="J54"/>
    </sheetView>
  </sheetViews>
  <sheetFormatPr defaultRowHeight="13.2"/>
  <cols>
    <col min="1" max="1" width="5" customWidth="1"/>
    <col min="2" max="2" width="4.44140625" bestFit="1" customWidth="1"/>
    <col min="3" max="3" width="2.109375" bestFit="1" customWidth="1"/>
    <col min="4" max="4" width="3.33203125" bestFit="1" customWidth="1"/>
    <col min="5" max="5" width="2.88671875" customWidth="1"/>
    <col min="6" max="6" width="3.5546875" customWidth="1"/>
    <col min="7" max="7" width="2.6640625" customWidth="1"/>
    <col min="8" max="8" width="5.5546875" customWidth="1"/>
    <col min="9" max="9" width="4" customWidth="1"/>
    <col min="10" max="10" width="73.5546875" customWidth="1"/>
    <col min="11" max="11" width="13.33203125" bestFit="1" customWidth="1"/>
    <col min="12" max="12" width="12.109375" customWidth="1"/>
  </cols>
  <sheetData>
    <row r="1" spans="1:12" ht="13.8">
      <c r="A1" s="1"/>
      <c r="B1" s="1"/>
      <c r="C1" s="1"/>
      <c r="D1" s="1"/>
      <c r="E1" s="1"/>
      <c r="F1" s="1"/>
      <c r="G1" s="1"/>
      <c r="H1" s="1"/>
      <c r="I1" s="2"/>
      <c r="J1" s="123" t="s">
        <v>67</v>
      </c>
      <c r="K1" s="123"/>
      <c r="L1" s="123"/>
    </row>
    <row r="2" spans="1:12" ht="13.8">
      <c r="A2" s="1"/>
      <c r="B2" s="1"/>
      <c r="C2" s="1"/>
      <c r="D2" s="1"/>
      <c r="E2" s="1"/>
      <c r="F2" s="1"/>
      <c r="G2" s="1"/>
      <c r="H2" s="1"/>
      <c r="I2" s="2"/>
      <c r="J2" s="124" t="s">
        <v>43</v>
      </c>
      <c r="K2" s="124"/>
      <c r="L2" s="124"/>
    </row>
    <row r="3" spans="1:12" ht="13.8">
      <c r="A3" s="1"/>
      <c r="B3" s="1"/>
      <c r="C3" s="1"/>
      <c r="D3" s="1"/>
      <c r="E3" s="1"/>
      <c r="F3" s="1"/>
      <c r="G3" s="1"/>
      <c r="H3" s="1"/>
      <c r="I3" s="2"/>
      <c r="J3" s="123" t="s">
        <v>56</v>
      </c>
      <c r="K3" s="123"/>
      <c r="L3" s="123"/>
    </row>
    <row r="4" spans="1:12" ht="13.8">
      <c r="A4" s="1"/>
      <c r="B4" s="1"/>
      <c r="C4" s="1"/>
      <c r="D4" s="1"/>
      <c r="E4" s="1"/>
      <c r="F4" s="1"/>
      <c r="G4" s="1"/>
      <c r="H4" s="1"/>
      <c r="I4" s="2"/>
      <c r="J4" s="4"/>
      <c r="K4" s="4"/>
    </row>
    <row r="5" spans="1:12" ht="17.399999999999999">
      <c r="A5" s="128" t="s">
        <v>45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2" ht="12.75" customHeight="1">
      <c r="A6" s="127" t="s">
        <v>124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</row>
    <row r="7" spans="1:12" ht="4.5" customHeight="1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12" ht="12.75" hidden="1" customHeight="1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12" ht="13.8" thickBot="1">
      <c r="A9" s="1"/>
      <c r="B9" s="1"/>
      <c r="C9" s="1"/>
      <c r="D9" s="1"/>
      <c r="E9" s="1"/>
      <c r="F9" s="1"/>
      <c r="G9" s="1"/>
      <c r="H9" s="1"/>
      <c r="I9" s="2"/>
      <c r="J9" s="3"/>
      <c r="K9" s="1"/>
    </row>
    <row r="10" spans="1:12" ht="78.599999999999994" thickBot="1">
      <c r="A10" s="74" t="s">
        <v>5</v>
      </c>
      <c r="B10" s="125" t="s">
        <v>35</v>
      </c>
      <c r="C10" s="125"/>
      <c r="D10" s="125"/>
      <c r="E10" s="125"/>
      <c r="F10" s="125"/>
      <c r="G10" s="125"/>
      <c r="H10" s="125"/>
      <c r="I10" s="126"/>
      <c r="J10" s="7" t="s">
        <v>36</v>
      </c>
      <c r="K10" s="75" t="s">
        <v>125</v>
      </c>
      <c r="L10" s="74" t="s">
        <v>126</v>
      </c>
    </row>
    <row r="11" spans="1:12" ht="13.8" thickBot="1">
      <c r="A11" s="50">
        <v>1</v>
      </c>
      <c r="B11" s="129">
        <v>2</v>
      </c>
      <c r="C11" s="129"/>
      <c r="D11" s="129"/>
      <c r="E11" s="129"/>
      <c r="F11" s="129"/>
      <c r="G11" s="129"/>
      <c r="H11" s="129"/>
      <c r="I11" s="130"/>
      <c r="J11" s="6">
        <v>3</v>
      </c>
      <c r="K11" s="61">
        <v>4</v>
      </c>
      <c r="L11" s="72">
        <v>5</v>
      </c>
    </row>
    <row r="12" spans="1:12" ht="15.6">
      <c r="A12" s="52">
        <v>1</v>
      </c>
      <c r="B12" s="17" t="s">
        <v>2</v>
      </c>
      <c r="C12" s="18" t="s">
        <v>0</v>
      </c>
      <c r="D12" s="19" t="s">
        <v>3</v>
      </c>
      <c r="E12" s="133" t="s">
        <v>4</v>
      </c>
      <c r="F12" s="134"/>
      <c r="G12" s="19" t="s">
        <v>3</v>
      </c>
      <c r="H12" s="19" t="s">
        <v>1</v>
      </c>
      <c r="I12" s="20" t="s">
        <v>2</v>
      </c>
      <c r="J12" s="33" t="s">
        <v>25</v>
      </c>
      <c r="K12" s="71">
        <f>K13+K15+K17+K21+K24+K27+K29+K32+K35</f>
        <v>841720.6</v>
      </c>
      <c r="L12" s="69">
        <f>L13+L15+L17+L21+L24+L27+L29+L32+L35</f>
        <v>877636.70000000007</v>
      </c>
    </row>
    <row r="13" spans="1:12" ht="15.6">
      <c r="A13" s="53">
        <v>2</v>
      </c>
      <c r="B13" s="21" t="s">
        <v>2</v>
      </c>
      <c r="C13" s="21" t="s">
        <v>0</v>
      </c>
      <c r="D13" s="22" t="s">
        <v>6</v>
      </c>
      <c r="E13" s="131" t="s">
        <v>4</v>
      </c>
      <c r="F13" s="132"/>
      <c r="G13" s="22" t="s">
        <v>3</v>
      </c>
      <c r="H13" s="22" t="s">
        <v>1</v>
      </c>
      <c r="I13" s="23" t="s">
        <v>2</v>
      </c>
      <c r="J13" s="34" t="s">
        <v>26</v>
      </c>
      <c r="K13" s="62">
        <v>594045</v>
      </c>
      <c r="L13" s="70">
        <v>669488</v>
      </c>
    </row>
    <row r="14" spans="1:12" ht="15.6">
      <c r="A14" s="53">
        <v>3</v>
      </c>
      <c r="B14" s="21" t="s">
        <v>2</v>
      </c>
      <c r="C14" s="21" t="s">
        <v>0</v>
      </c>
      <c r="D14" s="22" t="s">
        <v>6</v>
      </c>
      <c r="E14" s="119" t="s">
        <v>7</v>
      </c>
      <c r="F14" s="120"/>
      <c r="G14" s="22" t="s">
        <v>6</v>
      </c>
      <c r="H14" s="22" t="s">
        <v>1</v>
      </c>
      <c r="I14" s="23" t="s">
        <v>8</v>
      </c>
      <c r="J14" s="34" t="s">
        <v>27</v>
      </c>
      <c r="K14" s="62">
        <v>594045</v>
      </c>
      <c r="L14" s="70">
        <v>669488</v>
      </c>
    </row>
    <row r="15" spans="1:12" ht="31.2">
      <c r="A15" s="53">
        <v>4</v>
      </c>
      <c r="B15" s="21" t="s">
        <v>2</v>
      </c>
      <c r="C15" s="21" t="s">
        <v>0</v>
      </c>
      <c r="D15" s="22" t="s">
        <v>49</v>
      </c>
      <c r="E15" s="119" t="s">
        <v>4</v>
      </c>
      <c r="F15" s="120"/>
      <c r="G15" s="22" t="s">
        <v>3</v>
      </c>
      <c r="H15" s="22" t="s">
        <v>1</v>
      </c>
      <c r="I15" s="23" t="s">
        <v>2</v>
      </c>
      <c r="J15" s="34" t="s">
        <v>50</v>
      </c>
      <c r="K15" s="62">
        <v>100356</v>
      </c>
      <c r="L15" s="70">
        <v>107543</v>
      </c>
    </row>
    <row r="16" spans="1:12" ht="31.2">
      <c r="A16" s="53">
        <v>5</v>
      </c>
      <c r="B16" s="24" t="s">
        <v>2</v>
      </c>
      <c r="C16" s="21" t="s">
        <v>0</v>
      </c>
      <c r="D16" s="22" t="s">
        <v>49</v>
      </c>
      <c r="E16" s="119" t="s">
        <v>7</v>
      </c>
      <c r="F16" s="120"/>
      <c r="G16" s="22" t="s">
        <v>6</v>
      </c>
      <c r="H16" s="22" t="s">
        <v>1</v>
      </c>
      <c r="I16" s="23" t="s">
        <v>8</v>
      </c>
      <c r="J16" s="34" t="s">
        <v>51</v>
      </c>
      <c r="K16" s="62">
        <v>100356</v>
      </c>
      <c r="L16" s="70">
        <v>107543</v>
      </c>
    </row>
    <row r="17" spans="1:12" ht="15.6">
      <c r="A17" s="53">
        <v>6</v>
      </c>
      <c r="B17" s="21" t="s">
        <v>2</v>
      </c>
      <c r="C17" s="21" t="s">
        <v>0</v>
      </c>
      <c r="D17" s="22" t="s">
        <v>9</v>
      </c>
      <c r="E17" s="119" t="s">
        <v>4</v>
      </c>
      <c r="F17" s="120"/>
      <c r="G17" s="22" t="s">
        <v>3</v>
      </c>
      <c r="H17" s="22" t="s">
        <v>1</v>
      </c>
      <c r="I17" s="23" t="s">
        <v>2</v>
      </c>
      <c r="J17" s="35" t="s">
        <v>28</v>
      </c>
      <c r="K17" s="62">
        <f>SUM(K18:K20)</f>
        <v>49868</v>
      </c>
      <c r="L17" s="70">
        <f>SUM(L18:L20)</f>
        <v>57680</v>
      </c>
    </row>
    <row r="18" spans="1:12" ht="34.200000000000003" customHeight="1">
      <c r="A18" s="53">
        <v>7</v>
      </c>
      <c r="B18" s="58" t="s">
        <v>2</v>
      </c>
      <c r="C18" s="21" t="s">
        <v>0</v>
      </c>
      <c r="D18" s="22" t="s">
        <v>9</v>
      </c>
      <c r="E18" s="119" t="s">
        <v>13</v>
      </c>
      <c r="F18" s="120"/>
      <c r="G18" s="22" t="s">
        <v>3</v>
      </c>
      <c r="H18" s="22" t="s">
        <v>1</v>
      </c>
      <c r="I18" s="23" t="s">
        <v>8</v>
      </c>
      <c r="J18" s="35" t="s">
        <v>58</v>
      </c>
      <c r="K18" s="63">
        <v>44360</v>
      </c>
      <c r="L18" s="70">
        <v>51902</v>
      </c>
    </row>
    <row r="19" spans="1:12" ht="15.6">
      <c r="A19" s="53">
        <v>8</v>
      </c>
      <c r="B19" s="21" t="s">
        <v>2</v>
      </c>
      <c r="C19" s="21" t="s">
        <v>0</v>
      </c>
      <c r="D19" s="22" t="s">
        <v>9</v>
      </c>
      <c r="E19" s="119" t="s">
        <v>11</v>
      </c>
      <c r="F19" s="120"/>
      <c r="G19" s="22" t="s">
        <v>6</v>
      </c>
      <c r="H19" s="22" t="s">
        <v>1</v>
      </c>
      <c r="I19" s="23" t="s">
        <v>8</v>
      </c>
      <c r="J19" s="34" t="s">
        <v>29</v>
      </c>
      <c r="K19" s="62">
        <v>3203</v>
      </c>
      <c r="L19" s="70">
        <v>3363</v>
      </c>
    </row>
    <row r="20" spans="1:12" ht="31.2">
      <c r="A20" s="53">
        <v>9</v>
      </c>
      <c r="B20" s="21" t="s">
        <v>2</v>
      </c>
      <c r="C20" s="21" t="s">
        <v>0</v>
      </c>
      <c r="D20" s="22" t="s">
        <v>9</v>
      </c>
      <c r="E20" s="119" t="s">
        <v>47</v>
      </c>
      <c r="F20" s="120"/>
      <c r="G20" s="22" t="s">
        <v>10</v>
      </c>
      <c r="H20" s="22" t="s">
        <v>1</v>
      </c>
      <c r="I20" s="23" t="s">
        <v>8</v>
      </c>
      <c r="J20" s="34" t="s">
        <v>48</v>
      </c>
      <c r="K20" s="63">
        <v>2305</v>
      </c>
      <c r="L20" s="70">
        <v>2415</v>
      </c>
    </row>
    <row r="21" spans="1:12" ht="15.6">
      <c r="A21" s="53">
        <v>10</v>
      </c>
      <c r="B21" s="24" t="s">
        <v>2</v>
      </c>
      <c r="C21" s="21" t="s">
        <v>0</v>
      </c>
      <c r="D21" s="22" t="s">
        <v>12</v>
      </c>
      <c r="E21" s="119" t="s">
        <v>4</v>
      </c>
      <c r="F21" s="120"/>
      <c r="G21" s="22" t="s">
        <v>3</v>
      </c>
      <c r="H21" s="22" t="s">
        <v>1</v>
      </c>
      <c r="I21" s="23" t="s">
        <v>2</v>
      </c>
      <c r="J21" s="34" t="s">
        <v>31</v>
      </c>
      <c r="K21" s="62">
        <f>SUM(K22:K23)</f>
        <v>24165</v>
      </c>
      <c r="L21" s="70">
        <f>SUM(L22:L23)</f>
        <v>24766</v>
      </c>
    </row>
    <row r="22" spans="1:12" ht="15.6">
      <c r="A22" s="53">
        <v>11</v>
      </c>
      <c r="B22" s="21" t="s">
        <v>2</v>
      </c>
      <c r="C22" s="21" t="s">
        <v>0</v>
      </c>
      <c r="D22" s="22" t="s">
        <v>12</v>
      </c>
      <c r="E22" s="119" t="s">
        <v>13</v>
      </c>
      <c r="F22" s="120"/>
      <c r="G22" s="22" t="s">
        <v>3</v>
      </c>
      <c r="H22" s="22" t="s">
        <v>1</v>
      </c>
      <c r="I22" s="23" t="s">
        <v>8</v>
      </c>
      <c r="J22" s="34" t="s">
        <v>30</v>
      </c>
      <c r="K22" s="63">
        <v>6828</v>
      </c>
      <c r="L22" s="70">
        <v>7429</v>
      </c>
    </row>
    <row r="23" spans="1:12" ht="15.6">
      <c r="A23" s="53">
        <v>12</v>
      </c>
      <c r="B23" s="21" t="s">
        <v>2</v>
      </c>
      <c r="C23" s="21" t="s">
        <v>0</v>
      </c>
      <c r="D23" s="22" t="s">
        <v>12</v>
      </c>
      <c r="E23" s="119" t="s">
        <v>14</v>
      </c>
      <c r="F23" s="120"/>
      <c r="G23" s="22" t="s">
        <v>3</v>
      </c>
      <c r="H23" s="22" t="s">
        <v>1</v>
      </c>
      <c r="I23" s="23" t="s">
        <v>8</v>
      </c>
      <c r="J23" s="36" t="s">
        <v>32</v>
      </c>
      <c r="K23" s="62">
        <v>17337</v>
      </c>
      <c r="L23" s="70">
        <v>17337</v>
      </c>
    </row>
    <row r="24" spans="1:12" ht="31.2">
      <c r="A24" s="53">
        <v>13</v>
      </c>
      <c r="B24" s="21" t="s">
        <v>2</v>
      </c>
      <c r="C24" s="21" t="s">
        <v>0</v>
      </c>
      <c r="D24" s="22" t="s">
        <v>15</v>
      </c>
      <c r="E24" s="119" t="s">
        <v>4</v>
      </c>
      <c r="F24" s="120"/>
      <c r="G24" s="22" t="s">
        <v>3</v>
      </c>
      <c r="H24" s="22" t="s">
        <v>1</v>
      </c>
      <c r="I24" s="23" t="s">
        <v>2</v>
      </c>
      <c r="J24" s="36" t="s">
        <v>38</v>
      </c>
      <c r="K24" s="62">
        <f>SUM(K25:K26)</f>
        <v>14470.2</v>
      </c>
      <c r="L24" s="70">
        <f>SUM(L25:L26)</f>
        <v>14645.1</v>
      </c>
    </row>
    <row r="25" spans="1:12" ht="78">
      <c r="A25" s="53">
        <v>14</v>
      </c>
      <c r="B25" s="21" t="s">
        <v>2</v>
      </c>
      <c r="C25" s="21" t="s">
        <v>0</v>
      </c>
      <c r="D25" s="22" t="s">
        <v>15</v>
      </c>
      <c r="E25" s="119" t="s">
        <v>19</v>
      </c>
      <c r="F25" s="120"/>
      <c r="G25" s="22" t="s">
        <v>3</v>
      </c>
      <c r="H25" s="22" t="s">
        <v>1</v>
      </c>
      <c r="I25" s="23" t="s">
        <v>20</v>
      </c>
      <c r="J25" s="37" t="s">
        <v>44</v>
      </c>
      <c r="K25" s="62">
        <v>9554.7000000000007</v>
      </c>
      <c r="L25" s="70">
        <v>9554.7000000000007</v>
      </c>
    </row>
    <row r="26" spans="1:12" ht="78">
      <c r="A26" s="53">
        <v>15</v>
      </c>
      <c r="B26" s="94" t="s">
        <v>2</v>
      </c>
      <c r="C26" s="94" t="s">
        <v>0</v>
      </c>
      <c r="D26" s="22" t="s">
        <v>15</v>
      </c>
      <c r="E26" s="119" t="s">
        <v>73</v>
      </c>
      <c r="F26" s="120"/>
      <c r="G26" s="22" t="s">
        <v>3</v>
      </c>
      <c r="H26" s="22" t="s">
        <v>1</v>
      </c>
      <c r="I26" s="93" t="s">
        <v>20</v>
      </c>
      <c r="J26" s="39" t="s">
        <v>74</v>
      </c>
      <c r="K26" s="62">
        <v>4915.5</v>
      </c>
      <c r="L26" s="70">
        <v>5090.3999999999996</v>
      </c>
    </row>
    <row r="27" spans="1:12" ht="15.6">
      <c r="A27" s="53">
        <v>16</v>
      </c>
      <c r="B27" s="24" t="s">
        <v>2</v>
      </c>
      <c r="C27" s="21" t="s">
        <v>0</v>
      </c>
      <c r="D27" s="22" t="s">
        <v>16</v>
      </c>
      <c r="E27" s="119" t="s">
        <v>4</v>
      </c>
      <c r="F27" s="120"/>
      <c r="G27" s="22" t="s">
        <v>3</v>
      </c>
      <c r="H27" s="22" t="s">
        <v>1</v>
      </c>
      <c r="I27" s="23" t="s">
        <v>2</v>
      </c>
      <c r="J27" s="36" t="s">
        <v>33</v>
      </c>
      <c r="K27" s="62">
        <v>526</v>
      </c>
      <c r="L27" s="70">
        <v>526</v>
      </c>
    </row>
    <row r="28" spans="1:12" ht="15.6">
      <c r="A28" s="53">
        <v>17</v>
      </c>
      <c r="B28" s="21" t="s">
        <v>2</v>
      </c>
      <c r="C28" s="21" t="s">
        <v>0</v>
      </c>
      <c r="D28" s="22" t="s">
        <v>16</v>
      </c>
      <c r="E28" s="119" t="s">
        <v>13</v>
      </c>
      <c r="F28" s="120"/>
      <c r="G28" s="22" t="s">
        <v>6</v>
      </c>
      <c r="H28" s="22" t="s">
        <v>1</v>
      </c>
      <c r="I28" s="23" t="s">
        <v>20</v>
      </c>
      <c r="J28" s="36" t="s">
        <v>34</v>
      </c>
      <c r="K28" s="63">
        <v>526</v>
      </c>
      <c r="L28" s="70">
        <v>526</v>
      </c>
    </row>
    <row r="29" spans="1:12" ht="31.2">
      <c r="A29" s="53">
        <v>18</v>
      </c>
      <c r="B29" s="21" t="s">
        <v>2</v>
      </c>
      <c r="C29" s="21" t="s">
        <v>0</v>
      </c>
      <c r="D29" s="22" t="s">
        <v>17</v>
      </c>
      <c r="E29" s="119" t="s">
        <v>4</v>
      </c>
      <c r="F29" s="120"/>
      <c r="G29" s="22" t="s">
        <v>3</v>
      </c>
      <c r="H29" s="22" t="s">
        <v>1</v>
      </c>
      <c r="I29" s="23" t="s">
        <v>2</v>
      </c>
      <c r="J29" s="36" t="s">
        <v>46</v>
      </c>
      <c r="K29" s="62">
        <f>SUM(K30:K31)</f>
        <v>340.3</v>
      </c>
      <c r="L29" s="70">
        <f>SUM(L30:L31)</f>
        <v>355</v>
      </c>
    </row>
    <row r="30" spans="1:12" ht="15.6">
      <c r="A30" s="53">
        <v>19</v>
      </c>
      <c r="B30" s="21" t="s">
        <v>2</v>
      </c>
      <c r="C30" s="21" t="s">
        <v>0</v>
      </c>
      <c r="D30" s="22" t="s">
        <v>17</v>
      </c>
      <c r="E30" s="119" t="s">
        <v>13</v>
      </c>
      <c r="F30" s="120"/>
      <c r="G30" s="22" t="s">
        <v>3</v>
      </c>
      <c r="H30" s="22" t="s">
        <v>1</v>
      </c>
      <c r="I30" s="23" t="s">
        <v>21</v>
      </c>
      <c r="J30" s="39" t="s">
        <v>55</v>
      </c>
      <c r="K30" s="62">
        <v>124</v>
      </c>
      <c r="L30" s="70">
        <v>124</v>
      </c>
    </row>
    <row r="31" spans="1:12" ht="15.6">
      <c r="A31" s="53">
        <v>20</v>
      </c>
      <c r="B31" s="21" t="s">
        <v>2</v>
      </c>
      <c r="C31" s="21" t="s">
        <v>0</v>
      </c>
      <c r="D31" s="22" t="s">
        <v>17</v>
      </c>
      <c r="E31" s="119" t="s">
        <v>7</v>
      </c>
      <c r="F31" s="120"/>
      <c r="G31" s="22" t="s">
        <v>3</v>
      </c>
      <c r="H31" s="22" t="s">
        <v>1</v>
      </c>
      <c r="I31" s="23" t="s">
        <v>21</v>
      </c>
      <c r="J31" s="38" t="s">
        <v>54</v>
      </c>
      <c r="K31" s="62">
        <v>216.3</v>
      </c>
      <c r="L31" s="70">
        <v>231</v>
      </c>
    </row>
    <row r="32" spans="1:12" ht="31.2">
      <c r="A32" s="53">
        <v>21</v>
      </c>
      <c r="B32" s="21" t="s">
        <v>2</v>
      </c>
      <c r="C32" s="21" t="s">
        <v>0</v>
      </c>
      <c r="D32" s="22" t="s">
        <v>18</v>
      </c>
      <c r="E32" s="119" t="s">
        <v>4</v>
      </c>
      <c r="F32" s="120"/>
      <c r="G32" s="22" t="s">
        <v>3</v>
      </c>
      <c r="H32" s="22" t="s">
        <v>1</v>
      </c>
      <c r="I32" s="23" t="s">
        <v>2</v>
      </c>
      <c r="J32" s="36" t="s">
        <v>39</v>
      </c>
      <c r="K32" s="62">
        <f>SUM(K33:K34)</f>
        <v>57609.9</v>
      </c>
      <c r="L32" s="70">
        <f>SUM(L33:L34)</f>
        <v>2288.8000000000002</v>
      </c>
    </row>
    <row r="33" spans="1:12" ht="62.4">
      <c r="A33" s="53">
        <v>22</v>
      </c>
      <c r="B33" s="114" t="s">
        <v>2</v>
      </c>
      <c r="C33" s="114" t="s">
        <v>0</v>
      </c>
      <c r="D33" s="22" t="s">
        <v>18</v>
      </c>
      <c r="E33" s="119" t="s">
        <v>7</v>
      </c>
      <c r="F33" s="120"/>
      <c r="G33" s="22" t="s">
        <v>3</v>
      </c>
      <c r="H33" s="22" t="s">
        <v>1</v>
      </c>
      <c r="I33" s="23" t="s">
        <v>2</v>
      </c>
      <c r="J33" s="39" t="s">
        <v>83</v>
      </c>
      <c r="K33" s="11">
        <v>19562</v>
      </c>
      <c r="L33" s="11">
        <v>0</v>
      </c>
    </row>
    <row r="34" spans="1:12" ht="31.2">
      <c r="A34" s="53">
        <v>23</v>
      </c>
      <c r="B34" s="21" t="s">
        <v>2</v>
      </c>
      <c r="C34" s="21" t="s">
        <v>0</v>
      </c>
      <c r="D34" s="22" t="s">
        <v>18</v>
      </c>
      <c r="E34" s="119" t="s">
        <v>14</v>
      </c>
      <c r="F34" s="120"/>
      <c r="G34" s="22" t="s">
        <v>3</v>
      </c>
      <c r="H34" s="22" t="s">
        <v>1</v>
      </c>
      <c r="I34" s="23" t="s">
        <v>40</v>
      </c>
      <c r="J34" s="39" t="s">
        <v>79</v>
      </c>
      <c r="K34" s="62">
        <v>38047.9</v>
      </c>
      <c r="L34" s="70">
        <v>2288.8000000000002</v>
      </c>
    </row>
    <row r="35" spans="1:12" ht="15.6">
      <c r="A35" s="53">
        <v>24</v>
      </c>
      <c r="B35" s="21" t="s">
        <v>2</v>
      </c>
      <c r="C35" s="21" t="s">
        <v>0</v>
      </c>
      <c r="D35" s="22" t="s">
        <v>52</v>
      </c>
      <c r="E35" s="119" t="s">
        <v>4</v>
      </c>
      <c r="F35" s="120"/>
      <c r="G35" s="22" t="s">
        <v>3</v>
      </c>
      <c r="H35" s="22" t="s">
        <v>1</v>
      </c>
      <c r="I35" s="23" t="s">
        <v>2</v>
      </c>
      <c r="J35" s="57" t="s">
        <v>53</v>
      </c>
      <c r="K35" s="64">
        <f>SUM(K36:K39)</f>
        <v>340.2</v>
      </c>
      <c r="L35" s="70">
        <f>SUM(L36:L39)</f>
        <v>344.79999999999995</v>
      </c>
    </row>
    <row r="36" spans="1:12" ht="31.2">
      <c r="A36" s="53">
        <v>25</v>
      </c>
      <c r="B36" s="94" t="s">
        <v>2</v>
      </c>
      <c r="C36" s="94" t="s">
        <v>0</v>
      </c>
      <c r="D36" s="22" t="s">
        <v>52</v>
      </c>
      <c r="E36" s="119" t="s">
        <v>7</v>
      </c>
      <c r="F36" s="120"/>
      <c r="G36" s="22" t="s">
        <v>10</v>
      </c>
      <c r="H36" s="22" t="s">
        <v>1</v>
      </c>
      <c r="I36" s="23" t="s">
        <v>57</v>
      </c>
      <c r="J36" s="84" t="s">
        <v>75</v>
      </c>
      <c r="K36" s="64">
        <v>11.1</v>
      </c>
      <c r="L36" s="70">
        <v>13.6</v>
      </c>
    </row>
    <row r="37" spans="1:12" ht="64.2" customHeight="1">
      <c r="A37" s="53">
        <v>26</v>
      </c>
      <c r="B37" s="94" t="s">
        <v>2</v>
      </c>
      <c r="C37" s="94" t="s">
        <v>0</v>
      </c>
      <c r="D37" s="22" t="s">
        <v>52</v>
      </c>
      <c r="E37" s="119" t="s">
        <v>76</v>
      </c>
      <c r="F37" s="120"/>
      <c r="G37" s="22" t="s">
        <v>18</v>
      </c>
      <c r="H37" s="22" t="s">
        <v>1</v>
      </c>
      <c r="I37" s="23" t="s">
        <v>57</v>
      </c>
      <c r="J37" s="84" t="s">
        <v>111</v>
      </c>
      <c r="K37" s="64">
        <v>150.69999999999999</v>
      </c>
      <c r="L37" s="70">
        <v>153</v>
      </c>
    </row>
    <row r="38" spans="1:12" ht="15.6">
      <c r="A38" s="53">
        <v>27</v>
      </c>
      <c r="B38" s="97" t="s">
        <v>2</v>
      </c>
      <c r="C38" s="97" t="s">
        <v>0</v>
      </c>
      <c r="D38" s="78" t="s">
        <v>52</v>
      </c>
      <c r="E38" s="117" t="s">
        <v>77</v>
      </c>
      <c r="F38" s="118"/>
      <c r="G38" s="78" t="s">
        <v>3</v>
      </c>
      <c r="H38" s="78" t="s">
        <v>1</v>
      </c>
      <c r="I38" s="98" t="s">
        <v>57</v>
      </c>
      <c r="J38" s="84" t="s">
        <v>80</v>
      </c>
      <c r="K38" s="64">
        <v>28.4</v>
      </c>
      <c r="L38" s="70">
        <v>28.2</v>
      </c>
    </row>
    <row r="39" spans="1:12" ht="15.6">
      <c r="A39" s="53">
        <v>28</v>
      </c>
      <c r="B39" s="102" t="s">
        <v>2</v>
      </c>
      <c r="C39" s="102" t="s">
        <v>0</v>
      </c>
      <c r="D39" s="78" t="s">
        <v>52</v>
      </c>
      <c r="E39" s="117" t="s">
        <v>81</v>
      </c>
      <c r="F39" s="118"/>
      <c r="G39" s="78" t="s">
        <v>3</v>
      </c>
      <c r="H39" s="78" t="s">
        <v>1</v>
      </c>
      <c r="I39" s="98" t="s">
        <v>57</v>
      </c>
      <c r="J39" s="105" t="s">
        <v>82</v>
      </c>
      <c r="K39" s="64">
        <v>150</v>
      </c>
      <c r="L39" s="70">
        <v>150</v>
      </c>
    </row>
    <row r="40" spans="1:12" ht="15.6">
      <c r="A40" s="53">
        <v>29</v>
      </c>
      <c r="B40" s="21" t="s">
        <v>2</v>
      </c>
      <c r="C40" s="22" t="s">
        <v>22</v>
      </c>
      <c r="D40" s="22" t="s">
        <v>3</v>
      </c>
      <c r="E40" s="119" t="s">
        <v>4</v>
      </c>
      <c r="F40" s="120"/>
      <c r="G40" s="22" t="s">
        <v>3</v>
      </c>
      <c r="H40" s="22" t="s">
        <v>1</v>
      </c>
      <c r="I40" s="25" t="s">
        <v>2</v>
      </c>
      <c r="J40" s="36" t="s">
        <v>42</v>
      </c>
      <c r="K40" s="64">
        <f>K41+K68+K70</f>
        <v>1472999.9000000001</v>
      </c>
      <c r="L40" s="70">
        <f>L41+L68+L70</f>
        <v>1512593.0999999999</v>
      </c>
    </row>
    <row r="41" spans="1:12" ht="31.2">
      <c r="A41" s="53">
        <v>30</v>
      </c>
      <c r="B41" s="27" t="s">
        <v>2</v>
      </c>
      <c r="C41" s="28" t="s">
        <v>22</v>
      </c>
      <c r="D41" s="28" t="s">
        <v>10</v>
      </c>
      <c r="E41" s="138" t="s">
        <v>4</v>
      </c>
      <c r="F41" s="139"/>
      <c r="G41" s="28" t="s">
        <v>3</v>
      </c>
      <c r="H41" s="28" t="s">
        <v>1</v>
      </c>
      <c r="I41" s="29" t="s">
        <v>2</v>
      </c>
      <c r="J41" s="40" t="s">
        <v>24</v>
      </c>
      <c r="K41" s="64">
        <f>K42+K43+K48</f>
        <v>1478321.6</v>
      </c>
      <c r="L41" s="70">
        <f>L42+L43+L48</f>
        <v>1517914.7999999998</v>
      </c>
    </row>
    <row r="42" spans="1:12" ht="15.6">
      <c r="A42" s="53">
        <v>31</v>
      </c>
      <c r="B42" s="21" t="s">
        <v>2</v>
      </c>
      <c r="C42" s="22" t="s">
        <v>22</v>
      </c>
      <c r="D42" s="22" t="s">
        <v>10</v>
      </c>
      <c r="E42" s="119" t="s">
        <v>77</v>
      </c>
      <c r="F42" s="120"/>
      <c r="G42" s="22" t="s">
        <v>3</v>
      </c>
      <c r="H42" s="22" t="s">
        <v>1</v>
      </c>
      <c r="I42" s="25" t="s">
        <v>72</v>
      </c>
      <c r="J42" s="36" t="s">
        <v>78</v>
      </c>
      <c r="K42" s="65">
        <v>660824</v>
      </c>
      <c r="L42" s="70">
        <v>647644</v>
      </c>
    </row>
    <row r="43" spans="1:12" ht="31.2">
      <c r="A43" s="53">
        <v>32</v>
      </c>
      <c r="B43" s="21" t="s">
        <v>2</v>
      </c>
      <c r="C43" s="22" t="s">
        <v>22</v>
      </c>
      <c r="D43" s="22" t="s">
        <v>10</v>
      </c>
      <c r="E43" s="119" t="s">
        <v>60</v>
      </c>
      <c r="F43" s="120"/>
      <c r="G43" s="22" t="s">
        <v>3</v>
      </c>
      <c r="H43" s="22" t="s">
        <v>1</v>
      </c>
      <c r="I43" s="25" t="s">
        <v>72</v>
      </c>
      <c r="J43" s="37" t="s">
        <v>61</v>
      </c>
      <c r="K43" s="66">
        <f>K44</f>
        <v>26036.7</v>
      </c>
      <c r="L43" s="70">
        <f>L44</f>
        <v>27077.7</v>
      </c>
    </row>
    <row r="44" spans="1:12" ht="15.6">
      <c r="A44" s="53">
        <v>33</v>
      </c>
      <c r="B44" s="21" t="s">
        <v>2</v>
      </c>
      <c r="C44" s="22" t="s">
        <v>22</v>
      </c>
      <c r="D44" s="22" t="s">
        <v>10</v>
      </c>
      <c r="E44" s="119" t="s">
        <v>59</v>
      </c>
      <c r="F44" s="120"/>
      <c r="G44" s="22" t="s">
        <v>18</v>
      </c>
      <c r="H44" s="22" t="s">
        <v>1</v>
      </c>
      <c r="I44" s="25" t="s">
        <v>72</v>
      </c>
      <c r="J44" s="41" t="s">
        <v>112</v>
      </c>
      <c r="K44" s="67">
        <f>SUM(K46:K47)</f>
        <v>26036.7</v>
      </c>
      <c r="L44" s="70">
        <f>SUM(L46:L47)</f>
        <v>27077.7</v>
      </c>
    </row>
    <row r="45" spans="1:12" ht="15.6">
      <c r="A45" s="53">
        <v>34</v>
      </c>
      <c r="B45" s="21"/>
      <c r="C45" s="22"/>
      <c r="D45" s="22"/>
      <c r="E45" s="119"/>
      <c r="F45" s="120"/>
      <c r="G45" s="22"/>
      <c r="H45" s="22"/>
      <c r="I45" s="25"/>
      <c r="J45" s="34" t="s">
        <v>23</v>
      </c>
      <c r="K45" s="66"/>
      <c r="L45" s="70"/>
    </row>
    <row r="46" spans="1:12" ht="31.2">
      <c r="A46" s="53">
        <v>35</v>
      </c>
      <c r="B46" s="21"/>
      <c r="C46" s="22"/>
      <c r="D46" s="22"/>
      <c r="E46" s="26"/>
      <c r="F46" s="21"/>
      <c r="G46" s="22"/>
      <c r="H46" s="22"/>
      <c r="I46" s="25"/>
      <c r="J46" s="34" t="s">
        <v>88</v>
      </c>
      <c r="K46" s="66">
        <v>15887</v>
      </c>
      <c r="L46" s="70">
        <v>16522</v>
      </c>
    </row>
    <row r="47" spans="1:12" ht="46.8">
      <c r="A47" s="53">
        <v>36</v>
      </c>
      <c r="B47" s="101"/>
      <c r="C47" s="22"/>
      <c r="D47" s="22"/>
      <c r="E47" s="100"/>
      <c r="F47" s="101"/>
      <c r="G47" s="22"/>
      <c r="H47" s="22"/>
      <c r="I47" s="25"/>
      <c r="J47" s="106" t="s">
        <v>89</v>
      </c>
      <c r="K47" s="66">
        <v>10149.700000000001</v>
      </c>
      <c r="L47" s="70">
        <v>10555.7</v>
      </c>
    </row>
    <row r="48" spans="1:12" ht="17.25" customHeight="1">
      <c r="A48" s="53">
        <v>37</v>
      </c>
      <c r="B48" s="21" t="s">
        <v>2</v>
      </c>
      <c r="C48" s="22" t="s">
        <v>22</v>
      </c>
      <c r="D48" s="22" t="s">
        <v>10</v>
      </c>
      <c r="E48" s="119" t="s">
        <v>11</v>
      </c>
      <c r="F48" s="120"/>
      <c r="G48" s="22" t="s">
        <v>3</v>
      </c>
      <c r="H48" s="22" t="s">
        <v>1</v>
      </c>
      <c r="I48" s="25" t="s">
        <v>72</v>
      </c>
      <c r="J48" s="39" t="s">
        <v>68</v>
      </c>
      <c r="K48" s="66">
        <f>K49+K50+K64+K62+K60+K61+K63</f>
        <v>791460.9</v>
      </c>
      <c r="L48" s="70">
        <f>L49+L50+L64+L62+L60+L61+L63</f>
        <v>843193.1</v>
      </c>
    </row>
    <row r="49" spans="1:12" s="82" customFormat="1" ht="31.2">
      <c r="A49" s="76">
        <v>38</v>
      </c>
      <c r="B49" s="77" t="s">
        <v>2</v>
      </c>
      <c r="C49" s="78" t="s">
        <v>22</v>
      </c>
      <c r="D49" s="78" t="s">
        <v>10</v>
      </c>
      <c r="E49" s="117" t="s">
        <v>70</v>
      </c>
      <c r="F49" s="118"/>
      <c r="G49" s="78" t="s">
        <v>18</v>
      </c>
      <c r="H49" s="78" t="s">
        <v>1</v>
      </c>
      <c r="I49" s="79" t="s">
        <v>72</v>
      </c>
      <c r="J49" s="80" t="s">
        <v>113</v>
      </c>
      <c r="K49" s="67">
        <v>16235.8</v>
      </c>
      <c r="L49" s="81">
        <v>16885.2</v>
      </c>
    </row>
    <row r="50" spans="1:12" ht="31.2">
      <c r="A50" s="53">
        <v>39</v>
      </c>
      <c r="B50" s="21" t="s">
        <v>2</v>
      </c>
      <c r="C50" s="22" t="s">
        <v>22</v>
      </c>
      <c r="D50" s="22" t="s">
        <v>10</v>
      </c>
      <c r="E50" s="119" t="s">
        <v>64</v>
      </c>
      <c r="F50" s="120"/>
      <c r="G50" s="22" t="s">
        <v>18</v>
      </c>
      <c r="H50" s="22" t="s">
        <v>1</v>
      </c>
      <c r="I50" s="25" t="s">
        <v>72</v>
      </c>
      <c r="J50" s="39" t="s">
        <v>114</v>
      </c>
      <c r="K50" s="66">
        <f>SUM(K52:K59)</f>
        <v>124627.70000000001</v>
      </c>
      <c r="L50" s="70">
        <f>SUM(L52:L59)</f>
        <v>129241.90000000001</v>
      </c>
    </row>
    <row r="51" spans="1:12" ht="15.6">
      <c r="A51" s="53">
        <v>40</v>
      </c>
      <c r="B51" s="21"/>
      <c r="C51" s="22"/>
      <c r="D51" s="22"/>
      <c r="E51" s="26"/>
      <c r="F51" s="21"/>
      <c r="G51" s="22"/>
      <c r="H51" s="22"/>
      <c r="I51" s="25"/>
      <c r="J51" s="39" t="s">
        <v>23</v>
      </c>
      <c r="K51" s="66"/>
      <c r="L51" s="70"/>
    </row>
    <row r="52" spans="1:12" ht="56.4" customHeight="1">
      <c r="A52" s="53">
        <v>41</v>
      </c>
      <c r="B52" s="21"/>
      <c r="C52" s="22"/>
      <c r="D52" s="22"/>
      <c r="E52" s="26"/>
      <c r="F52" s="21"/>
      <c r="G52" s="22"/>
      <c r="H52" s="22"/>
      <c r="I52" s="25"/>
      <c r="J52" s="39" t="s">
        <v>105</v>
      </c>
      <c r="K52" s="66">
        <v>457</v>
      </c>
      <c r="L52" s="70">
        <v>475</v>
      </c>
    </row>
    <row r="53" spans="1:12" ht="46.8">
      <c r="A53" s="53">
        <v>42</v>
      </c>
      <c r="B53" s="21"/>
      <c r="C53" s="22"/>
      <c r="D53" s="22"/>
      <c r="E53" s="26"/>
      <c r="F53" s="21"/>
      <c r="G53" s="22"/>
      <c r="H53" s="22"/>
      <c r="I53" s="25"/>
      <c r="J53" s="43" t="s">
        <v>98</v>
      </c>
      <c r="K53" s="67">
        <v>113575.6</v>
      </c>
      <c r="L53" s="70">
        <v>118118.6</v>
      </c>
    </row>
    <row r="54" spans="1:12" ht="62.4">
      <c r="A54" s="53">
        <v>43</v>
      </c>
      <c r="B54" s="21"/>
      <c r="C54" s="22"/>
      <c r="D54" s="22"/>
      <c r="E54" s="26"/>
      <c r="F54" s="21"/>
      <c r="G54" s="22"/>
      <c r="H54" s="22"/>
      <c r="I54" s="25"/>
      <c r="J54" s="43" t="s">
        <v>99</v>
      </c>
      <c r="K54" s="67">
        <v>0.2</v>
      </c>
      <c r="L54" s="70">
        <v>0.2</v>
      </c>
    </row>
    <row r="55" spans="1:12" ht="31.2">
      <c r="A55" s="53">
        <v>44</v>
      </c>
      <c r="B55" s="21"/>
      <c r="C55" s="22"/>
      <c r="D55" s="22"/>
      <c r="E55" s="26"/>
      <c r="F55" s="21"/>
      <c r="G55" s="22"/>
      <c r="H55" s="22"/>
      <c r="I55" s="25"/>
      <c r="J55" s="43" t="s">
        <v>100</v>
      </c>
      <c r="K55" s="67">
        <v>130.80000000000001</v>
      </c>
      <c r="L55" s="70">
        <v>136</v>
      </c>
    </row>
    <row r="56" spans="1:12" ht="62.4">
      <c r="A56" s="53">
        <v>45</v>
      </c>
      <c r="B56" s="21"/>
      <c r="C56" s="22"/>
      <c r="D56" s="22"/>
      <c r="E56" s="26"/>
      <c r="F56" s="21"/>
      <c r="G56" s="22"/>
      <c r="H56" s="22"/>
      <c r="I56" s="25"/>
      <c r="J56" s="43" t="s">
        <v>101</v>
      </c>
      <c r="K56" s="67">
        <v>8423</v>
      </c>
      <c r="L56" s="70">
        <v>8423</v>
      </c>
    </row>
    <row r="57" spans="1:12" ht="54" customHeight="1">
      <c r="A57" s="53">
        <v>46</v>
      </c>
      <c r="B57" s="21"/>
      <c r="C57" s="22"/>
      <c r="D57" s="22"/>
      <c r="E57" s="26"/>
      <c r="F57" s="21"/>
      <c r="G57" s="22"/>
      <c r="H57" s="22"/>
      <c r="I57" s="25"/>
      <c r="J57" s="43" t="s">
        <v>106</v>
      </c>
      <c r="K57" s="67">
        <v>619.5</v>
      </c>
      <c r="L57" s="70">
        <v>619.5</v>
      </c>
    </row>
    <row r="58" spans="1:12" ht="54" customHeight="1">
      <c r="A58" s="53">
        <v>47</v>
      </c>
      <c r="B58" s="104"/>
      <c r="C58" s="22"/>
      <c r="D58" s="22"/>
      <c r="E58" s="103"/>
      <c r="F58" s="104"/>
      <c r="G58" s="22"/>
      <c r="H58" s="22"/>
      <c r="I58" s="25"/>
      <c r="J58" s="43" t="s">
        <v>107</v>
      </c>
      <c r="K58" s="67">
        <v>221</v>
      </c>
      <c r="L58" s="70">
        <v>221</v>
      </c>
    </row>
    <row r="59" spans="1:12" ht="78">
      <c r="A59" s="53">
        <v>48</v>
      </c>
      <c r="B59" s="21"/>
      <c r="C59" s="22"/>
      <c r="D59" s="22"/>
      <c r="E59" s="26"/>
      <c r="F59" s="21"/>
      <c r="G59" s="22"/>
      <c r="H59" s="22"/>
      <c r="I59" s="25"/>
      <c r="J59" s="43" t="s">
        <v>102</v>
      </c>
      <c r="K59" s="67">
        <v>1200.5999999999999</v>
      </c>
      <c r="L59" s="70">
        <v>1248.5999999999999</v>
      </c>
    </row>
    <row r="60" spans="1:12" ht="46.8">
      <c r="A60" s="53">
        <v>49</v>
      </c>
      <c r="B60" s="21" t="s">
        <v>2</v>
      </c>
      <c r="C60" s="22" t="s">
        <v>22</v>
      </c>
      <c r="D60" s="22" t="s">
        <v>10</v>
      </c>
      <c r="E60" s="119" t="s">
        <v>63</v>
      </c>
      <c r="F60" s="120"/>
      <c r="G60" s="22" t="s">
        <v>18</v>
      </c>
      <c r="H60" s="22" t="s">
        <v>1</v>
      </c>
      <c r="I60" s="25" t="s">
        <v>72</v>
      </c>
      <c r="J60" s="39" t="s">
        <v>127</v>
      </c>
      <c r="K60" s="66">
        <v>1982.1</v>
      </c>
      <c r="L60" s="70">
        <v>2054.1</v>
      </c>
    </row>
    <row r="61" spans="1:12" ht="62.4">
      <c r="A61" s="53">
        <v>50</v>
      </c>
      <c r="B61" s="21" t="s">
        <v>2</v>
      </c>
      <c r="C61" s="22" t="s">
        <v>22</v>
      </c>
      <c r="D61" s="22" t="s">
        <v>10</v>
      </c>
      <c r="E61" s="119" t="s">
        <v>71</v>
      </c>
      <c r="F61" s="120"/>
      <c r="G61" s="22" t="s">
        <v>18</v>
      </c>
      <c r="H61" s="22" t="s">
        <v>1</v>
      </c>
      <c r="I61" s="25" t="s">
        <v>72</v>
      </c>
      <c r="J61" s="85" t="s">
        <v>115</v>
      </c>
      <c r="K61" s="66">
        <v>107.8</v>
      </c>
      <c r="L61" s="70">
        <v>8.4</v>
      </c>
    </row>
    <row r="62" spans="1:12" ht="31.2">
      <c r="A62" s="53">
        <v>51</v>
      </c>
      <c r="B62" s="21" t="s">
        <v>2</v>
      </c>
      <c r="C62" s="22" t="s">
        <v>22</v>
      </c>
      <c r="D62" s="22" t="s">
        <v>10</v>
      </c>
      <c r="E62" s="119" t="s">
        <v>62</v>
      </c>
      <c r="F62" s="120"/>
      <c r="G62" s="22" t="s">
        <v>18</v>
      </c>
      <c r="H62" s="22" t="s">
        <v>1</v>
      </c>
      <c r="I62" s="25" t="s">
        <v>72</v>
      </c>
      <c r="J62" s="39" t="s">
        <v>116</v>
      </c>
      <c r="K62" s="66">
        <v>10191.299999999999</v>
      </c>
      <c r="L62" s="70">
        <v>10191.299999999999</v>
      </c>
    </row>
    <row r="63" spans="1:12" ht="46.8">
      <c r="A63" s="53">
        <v>52</v>
      </c>
      <c r="B63" s="101" t="s">
        <v>2</v>
      </c>
      <c r="C63" s="22" t="s">
        <v>22</v>
      </c>
      <c r="D63" s="22" t="s">
        <v>10</v>
      </c>
      <c r="E63" s="119" t="s">
        <v>84</v>
      </c>
      <c r="F63" s="120"/>
      <c r="G63" s="22" t="s">
        <v>18</v>
      </c>
      <c r="H63" s="22" t="s">
        <v>1</v>
      </c>
      <c r="I63" s="25" t="s">
        <v>72</v>
      </c>
      <c r="J63" s="39" t="s">
        <v>117</v>
      </c>
      <c r="K63" s="66">
        <v>18.2</v>
      </c>
      <c r="L63" s="70">
        <v>18.2</v>
      </c>
    </row>
    <row r="64" spans="1:12" ht="15.6">
      <c r="A64" s="53">
        <v>53</v>
      </c>
      <c r="B64" s="21" t="s">
        <v>2</v>
      </c>
      <c r="C64" s="22" t="s">
        <v>22</v>
      </c>
      <c r="D64" s="22" t="s">
        <v>10</v>
      </c>
      <c r="E64" s="119" t="s">
        <v>65</v>
      </c>
      <c r="F64" s="120"/>
      <c r="G64" s="22" t="s">
        <v>18</v>
      </c>
      <c r="H64" s="22" t="s">
        <v>1</v>
      </c>
      <c r="I64" s="25" t="s">
        <v>72</v>
      </c>
      <c r="J64" s="44" t="s">
        <v>118</v>
      </c>
      <c r="K64" s="65">
        <f>K66+K67</f>
        <v>638298</v>
      </c>
      <c r="L64" s="70">
        <f>L66+L67</f>
        <v>684794</v>
      </c>
    </row>
    <row r="65" spans="1:12" ht="15.6">
      <c r="A65" s="53">
        <v>54</v>
      </c>
      <c r="B65" s="21"/>
      <c r="C65" s="22"/>
      <c r="D65" s="22"/>
      <c r="E65" s="26"/>
      <c r="F65" s="21"/>
      <c r="G65" s="22"/>
      <c r="H65" s="22"/>
      <c r="I65" s="25"/>
      <c r="J65" s="42" t="s">
        <v>23</v>
      </c>
      <c r="K65" s="66"/>
      <c r="L65" s="70"/>
    </row>
    <row r="66" spans="1:12" ht="93.6">
      <c r="A66" s="53">
        <v>55</v>
      </c>
      <c r="B66" s="21"/>
      <c r="C66" s="22"/>
      <c r="D66" s="22"/>
      <c r="E66" s="119"/>
      <c r="F66" s="120"/>
      <c r="G66" s="22"/>
      <c r="H66" s="22"/>
      <c r="I66" s="25"/>
      <c r="J66" s="34" t="s">
        <v>108</v>
      </c>
      <c r="K66" s="66">
        <v>482837</v>
      </c>
      <c r="L66" s="70">
        <v>519038</v>
      </c>
    </row>
    <row r="67" spans="1:12" ht="46.8">
      <c r="A67" s="53">
        <v>56</v>
      </c>
      <c r="B67" s="27"/>
      <c r="C67" s="28"/>
      <c r="D67" s="28"/>
      <c r="E67" s="56"/>
      <c r="F67" s="27"/>
      <c r="G67" s="28"/>
      <c r="H67" s="28"/>
      <c r="I67" s="29"/>
      <c r="J67" s="43" t="s">
        <v>109</v>
      </c>
      <c r="K67" s="66">
        <v>155461</v>
      </c>
      <c r="L67" s="70">
        <v>165756</v>
      </c>
    </row>
    <row r="68" spans="1:12" ht="78">
      <c r="A68" s="53">
        <v>57</v>
      </c>
      <c r="B68" s="108" t="s">
        <v>2</v>
      </c>
      <c r="C68" s="22" t="s">
        <v>22</v>
      </c>
      <c r="D68" s="22" t="s">
        <v>85</v>
      </c>
      <c r="E68" s="119" t="s">
        <v>4</v>
      </c>
      <c r="F68" s="120"/>
      <c r="G68" s="22" t="s">
        <v>18</v>
      </c>
      <c r="H68" s="22" t="s">
        <v>1</v>
      </c>
      <c r="I68" s="25" t="s">
        <v>72</v>
      </c>
      <c r="J68" s="34" t="s">
        <v>119</v>
      </c>
      <c r="K68" s="15">
        <f>K69</f>
        <v>1371.2</v>
      </c>
      <c r="L68" s="70">
        <f>L69</f>
        <v>1371.2</v>
      </c>
    </row>
    <row r="69" spans="1:12" ht="31.2">
      <c r="A69" s="53">
        <v>58</v>
      </c>
      <c r="B69" s="108" t="s">
        <v>2</v>
      </c>
      <c r="C69" s="22" t="s">
        <v>22</v>
      </c>
      <c r="D69" s="22" t="s">
        <v>85</v>
      </c>
      <c r="E69" s="119" t="s">
        <v>47</v>
      </c>
      <c r="F69" s="120"/>
      <c r="G69" s="22" t="s">
        <v>18</v>
      </c>
      <c r="H69" s="22" t="s">
        <v>1</v>
      </c>
      <c r="I69" s="25" t="s">
        <v>72</v>
      </c>
      <c r="J69" s="43" t="s">
        <v>120</v>
      </c>
      <c r="K69" s="15">
        <v>1371.2</v>
      </c>
      <c r="L69" s="70">
        <v>1371.2</v>
      </c>
    </row>
    <row r="70" spans="1:12" ht="31.2">
      <c r="A70" s="53">
        <v>59</v>
      </c>
      <c r="B70" s="58" t="s">
        <v>2</v>
      </c>
      <c r="C70" s="22" t="s">
        <v>22</v>
      </c>
      <c r="D70" s="22" t="s">
        <v>86</v>
      </c>
      <c r="E70" s="119" t="s">
        <v>4</v>
      </c>
      <c r="F70" s="120"/>
      <c r="G70" s="22" t="s">
        <v>3</v>
      </c>
      <c r="H70" s="22" t="s">
        <v>1</v>
      </c>
      <c r="I70" s="25" t="s">
        <v>2</v>
      </c>
      <c r="J70" s="43" t="s">
        <v>87</v>
      </c>
      <c r="K70" s="15">
        <f>K71</f>
        <v>-6692.9</v>
      </c>
      <c r="L70" s="70">
        <f>L71</f>
        <v>-6692.9</v>
      </c>
    </row>
    <row r="71" spans="1:12" ht="47.4" thickBot="1">
      <c r="A71" s="83">
        <v>60</v>
      </c>
      <c r="B71" s="24" t="s">
        <v>2</v>
      </c>
      <c r="C71" s="109" t="s">
        <v>22</v>
      </c>
      <c r="D71" s="109" t="s">
        <v>86</v>
      </c>
      <c r="E71" s="121" t="s">
        <v>4</v>
      </c>
      <c r="F71" s="122"/>
      <c r="G71" s="109" t="s">
        <v>18</v>
      </c>
      <c r="H71" s="109" t="s">
        <v>1</v>
      </c>
      <c r="I71" s="47" t="s">
        <v>72</v>
      </c>
      <c r="J71" s="110" t="s">
        <v>121</v>
      </c>
      <c r="K71" s="111">
        <v>-6692.9</v>
      </c>
      <c r="L71" s="112">
        <v>-6692.9</v>
      </c>
    </row>
    <row r="72" spans="1:12" ht="16.2" thickBot="1">
      <c r="A72" s="54">
        <v>61</v>
      </c>
      <c r="B72" s="30"/>
      <c r="C72" s="31"/>
      <c r="D72" s="31"/>
      <c r="E72" s="115"/>
      <c r="F72" s="116"/>
      <c r="G72" s="31"/>
      <c r="H72" s="31"/>
      <c r="I72" s="32"/>
      <c r="J72" s="45" t="s">
        <v>41</v>
      </c>
      <c r="K72" s="68">
        <f>SUM(K12,K40)</f>
        <v>2314720.5</v>
      </c>
      <c r="L72" s="73">
        <f>SUM(L12,L40)</f>
        <v>2390229.7999999998</v>
      </c>
    </row>
    <row r="73" spans="1:12" ht="15.6">
      <c r="A73" s="46"/>
      <c r="B73" s="47"/>
      <c r="C73" s="47"/>
      <c r="D73" s="47"/>
      <c r="E73" s="47"/>
      <c r="F73" s="47"/>
      <c r="G73" s="47"/>
      <c r="H73" s="47"/>
      <c r="I73" s="47"/>
      <c r="J73" s="48"/>
      <c r="K73" s="49"/>
    </row>
    <row r="74" spans="1:12">
      <c r="A74" s="1"/>
      <c r="B74" s="1"/>
      <c r="C74" s="1"/>
      <c r="D74" s="1"/>
      <c r="E74" s="1"/>
      <c r="F74" s="1"/>
      <c r="G74" s="1"/>
      <c r="H74" s="1"/>
      <c r="I74" s="2"/>
      <c r="J74" s="3"/>
      <c r="K74" s="1"/>
    </row>
    <row r="75" spans="1:12" ht="18.75" customHeight="1">
      <c r="A75" s="135"/>
      <c r="B75" s="135"/>
      <c r="C75" s="135"/>
      <c r="D75" s="135"/>
      <c r="E75" s="135"/>
      <c r="F75" s="135"/>
      <c r="G75" s="135"/>
      <c r="H75" s="135"/>
      <c r="I75" s="2"/>
      <c r="J75" s="140"/>
      <c r="K75" s="140"/>
      <c r="L75" s="140"/>
    </row>
    <row r="76" spans="1:12" ht="18.75" customHeight="1">
      <c r="A76" s="59"/>
      <c r="B76" s="59"/>
      <c r="C76" s="59"/>
      <c r="D76" s="59"/>
      <c r="E76" s="59"/>
      <c r="F76" s="59"/>
      <c r="G76" s="59"/>
      <c r="H76" s="60"/>
      <c r="I76" s="2"/>
      <c r="J76" s="140"/>
      <c r="K76" s="140"/>
      <c r="L76" s="140"/>
    </row>
    <row r="77" spans="1:12" ht="18">
      <c r="A77" s="59"/>
      <c r="B77" s="59"/>
      <c r="C77" s="59"/>
      <c r="D77" s="59"/>
      <c r="E77" s="59"/>
      <c r="F77" s="59"/>
      <c r="G77" s="59"/>
      <c r="H77" s="60"/>
      <c r="I77" s="2"/>
      <c r="J77" s="137"/>
      <c r="K77" s="137"/>
    </row>
    <row r="78" spans="1:12" ht="18.75" customHeight="1">
      <c r="A78" s="136"/>
      <c r="B78" s="136"/>
      <c r="C78" s="136"/>
      <c r="D78" s="136"/>
      <c r="E78" s="136"/>
      <c r="F78" s="136"/>
      <c r="G78" s="136"/>
      <c r="H78" s="136"/>
      <c r="I78" s="136"/>
      <c r="J78" s="140"/>
      <c r="K78" s="140"/>
      <c r="L78" s="140"/>
    </row>
    <row r="79" spans="1:12">
      <c r="A79" s="1"/>
      <c r="B79" s="1"/>
      <c r="C79" s="1"/>
      <c r="D79" s="1"/>
      <c r="E79" s="1"/>
      <c r="F79" s="1"/>
      <c r="G79" s="1"/>
      <c r="H79" s="1"/>
      <c r="I79" s="2"/>
      <c r="J79" s="3"/>
      <c r="K79" s="1"/>
    </row>
  </sheetData>
  <mergeCells count="61">
    <mergeCell ref="E50:F50"/>
    <mergeCell ref="E64:F64"/>
    <mergeCell ref="E66:F66"/>
    <mergeCell ref="E72:F72"/>
    <mergeCell ref="A75:H75"/>
    <mergeCell ref="E62:F62"/>
    <mergeCell ref="E60:F60"/>
    <mergeCell ref="E61:F61"/>
    <mergeCell ref="E63:F63"/>
    <mergeCell ref="E68:F68"/>
    <mergeCell ref="E69:F69"/>
    <mergeCell ref="E70:F70"/>
    <mergeCell ref="E71:F71"/>
    <mergeCell ref="J77:K77"/>
    <mergeCell ref="A78:I78"/>
    <mergeCell ref="J75:L75"/>
    <mergeCell ref="J76:L76"/>
    <mergeCell ref="J78:L78"/>
    <mergeCell ref="E39:F39"/>
    <mergeCell ref="J1:L1"/>
    <mergeCell ref="J2:L2"/>
    <mergeCell ref="J3:L3"/>
    <mergeCell ref="A6:L8"/>
    <mergeCell ref="A5:L5"/>
    <mergeCell ref="E31:F31"/>
    <mergeCell ref="E26:F26"/>
    <mergeCell ref="E32:F32"/>
    <mergeCell ref="E49:F49"/>
    <mergeCell ref="E34:F34"/>
    <mergeCell ref="E35:F35"/>
    <mergeCell ref="E36:F36"/>
    <mergeCell ref="E38:F38"/>
    <mergeCell ref="E40:F40"/>
    <mergeCell ref="E41:F41"/>
    <mergeCell ref="E42:F42"/>
    <mergeCell ref="E43:F43"/>
    <mergeCell ref="E44:F44"/>
    <mergeCell ref="E45:F45"/>
    <mergeCell ref="E48:F48"/>
    <mergeCell ref="E37:F37"/>
    <mergeCell ref="B10:I10"/>
    <mergeCell ref="B11:I11"/>
    <mergeCell ref="E12:F12"/>
    <mergeCell ref="E13:F13"/>
    <mergeCell ref="E14:F14"/>
    <mergeCell ref="E33:F33"/>
    <mergeCell ref="E15:F15"/>
    <mergeCell ref="E16:F16"/>
    <mergeCell ref="E27:F27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8:F28"/>
    <mergeCell ref="E29:F29"/>
    <mergeCell ref="E30:F30"/>
  </mergeCells>
  <phoneticPr fontId="0" type="noConversion"/>
  <pageMargins left="0.74803149606299213" right="0.43307086614173229" top="0.74803149606299213" bottom="0.47244094488188981" header="0.51181102362204722" footer="0.51181102362204722"/>
  <pageSetup paperSize="9" scale="69" fitToHeight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H27"/>
  <sheetViews>
    <sheetView workbookViewId="0">
      <selection activeCell="C10" sqref="C10"/>
    </sheetView>
  </sheetViews>
  <sheetFormatPr defaultRowHeight="13.2"/>
  <cols>
    <col min="2" max="2" width="13.21875" customWidth="1"/>
    <col min="3" max="3" width="12.109375" customWidth="1"/>
    <col min="4" max="4" width="11.77734375" bestFit="1" customWidth="1"/>
    <col min="5" max="5" width="10.77734375" customWidth="1"/>
  </cols>
  <sheetData>
    <row r="3" spans="1:8" ht="18">
      <c r="A3" s="87"/>
      <c r="B3" s="87">
        <v>288513</v>
      </c>
      <c r="C3" s="87">
        <v>305985</v>
      </c>
      <c r="D3" s="87">
        <f>C3-B3</f>
        <v>17472</v>
      </c>
      <c r="E3" s="87">
        <f>C3/B3*100</f>
        <v>106.05587963107381</v>
      </c>
      <c r="F3" s="87"/>
      <c r="G3" s="87"/>
      <c r="H3" s="86"/>
    </row>
    <row r="4" spans="1:8" ht="18">
      <c r="A4" s="87"/>
      <c r="B4" s="87">
        <v>24722</v>
      </c>
      <c r="C4" s="87">
        <v>51576.7</v>
      </c>
      <c r="D4" s="87">
        <f t="shared" ref="D4:D16" si="0">C4-B4</f>
        <v>26854.699999999997</v>
      </c>
      <c r="E4" s="87">
        <f t="shared" ref="E4:E17" si="1">C4/B4*100</f>
        <v>208.62672922902678</v>
      </c>
      <c r="F4" s="87"/>
      <c r="G4" s="87"/>
      <c r="H4" s="86"/>
    </row>
    <row r="5" spans="1:8" ht="18">
      <c r="A5" s="87"/>
      <c r="B5" s="87">
        <v>1970</v>
      </c>
      <c r="C5" s="87">
        <v>8400</v>
      </c>
      <c r="D5" s="87">
        <f t="shared" si="0"/>
        <v>6430</v>
      </c>
      <c r="E5" s="87">
        <f t="shared" si="1"/>
        <v>426.39593908629445</v>
      </c>
      <c r="F5" s="87"/>
      <c r="G5" s="87"/>
      <c r="H5" s="86"/>
    </row>
    <row r="6" spans="1:8" ht="18">
      <c r="A6" s="87"/>
      <c r="B6" s="87">
        <v>6250</v>
      </c>
      <c r="C6" s="87">
        <v>4300</v>
      </c>
      <c r="D6" s="87">
        <f t="shared" si="0"/>
        <v>-1950</v>
      </c>
      <c r="E6" s="87">
        <f t="shared" si="1"/>
        <v>68.8</v>
      </c>
      <c r="F6" s="87"/>
      <c r="G6" s="87"/>
      <c r="H6" s="86"/>
    </row>
    <row r="7" spans="1:8" ht="18">
      <c r="A7" s="87"/>
      <c r="B7" s="87">
        <v>1200</v>
      </c>
      <c r="C7" s="87">
        <v>2800</v>
      </c>
      <c r="D7" s="87">
        <f t="shared" si="0"/>
        <v>1600</v>
      </c>
      <c r="E7" s="87">
        <f t="shared" si="1"/>
        <v>233.33333333333334</v>
      </c>
      <c r="F7" s="87"/>
      <c r="G7" s="87"/>
      <c r="H7" s="86"/>
    </row>
    <row r="8" spans="1:8" ht="18">
      <c r="A8" s="87"/>
      <c r="B8" s="87">
        <v>300</v>
      </c>
      <c r="C8" s="87">
        <v>202</v>
      </c>
      <c r="D8" s="87">
        <f t="shared" si="0"/>
        <v>-98</v>
      </c>
      <c r="E8" s="87">
        <f t="shared" si="1"/>
        <v>67.333333333333329</v>
      </c>
      <c r="F8" s="87"/>
      <c r="G8" s="87"/>
      <c r="H8" s="86"/>
    </row>
    <row r="9" spans="1:8" ht="18">
      <c r="A9" s="87"/>
      <c r="B9" s="87">
        <v>3600</v>
      </c>
      <c r="C9" s="87">
        <v>6100</v>
      </c>
      <c r="D9" s="87">
        <f t="shared" si="0"/>
        <v>2500</v>
      </c>
      <c r="E9" s="87">
        <f t="shared" si="1"/>
        <v>169.44444444444443</v>
      </c>
      <c r="F9" s="87"/>
      <c r="G9" s="87"/>
      <c r="H9" s="86"/>
    </row>
    <row r="10" spans="1:8" ht="18">
      <c r="A10" s="87"/>
      <c r="B10" s="87">
        <v>25216</v>
      </c>
      <c r="C10" s="87">
        <v>23050</v>
      </c>
      <c r="D10" s="87">
        <f t="shared" si="0"/>
        <v>-2166</v>
      </c>
      <c r="E10" s="87">
        <f t="shared" si="1"/>
        <v>91.410215736040612</v>
      </c>
      <c r="F10" s="87"/>
      <c r="G10" s="87"/>
      <c r="H10" s="86"/>
    </row>
    <row r="11" spans="1:8" ht="18">
      <c r="A11" s="87"/>
      <c r="B11" s="87">
        <v>10355</v>
      </c>
      <c r="C11" s="87">
        <v>9554</v>
      </c>
      <c r="D11" s="87">
        <f t="shared" si="0"/>
        <v>-801</v>
      </c>
      <c r="E11" s="87">
        <f t="shared" si="1"/>
        <v>92.264606470304201</v>
      </c>
      <c r="F11" s="87"/>
      <c r="G11" s="87"/>
      <c r="H11" s="86"/>
    </row>
    <row r="12" spans="1:8" ht="18">
      <c r="A12" s="87"/>
      <c r="B12" s="87">
        <v>10</v>
      </c>
      <c r="C12" s="87">
        <v>14</v>
      </c>
      <c r="D12" s="87">
        <f t="shared" si="0"/>
        <v>4</v>
      </c>
      <c r="E12" s="87">
        <f t="shared" si="1"/>
        <v>140</v>
      </c>
      <c r="F12" s="87"/>
      <c r="G12" s="87"/>
      <c r="H12" s="86"/>
    </row>
    <row r="13" spans="1:8" ht="18">
      <c r="A13" s="87"/>
      <c r="B13" s="87">
        <v>347</v>
      </c>
      <c r="C13" s="87">
        <v>801</v>
      </c>
      <c r="D13" s="87">
        <f t="shared" si="0"/>
        <v>454</v>
      </c>
      <c r="E13" s="87">
        <f t="shared" si="1"/>
        <v>230.835734870317</v>
      </c>
      <c r="F13" s="87"/>
      <c r="G13" s="87"/>
      <c r="H13" s="86"/>
    </row>
    <row r="14" spans="1:8" ht="18">
      <c r="A14" s="87"/>
      <c r="B14" s="87">
        <v>18571.2</v>
      </c>
      <c r="C14" s="87">
        <v>12351.7</v>
      </c>
      <c r="D14" s="87">
        <f t="shared" si="0"/>
        <v>-6219.5</v>
      </c>
      <c r="E14" s="87">
        <f t="shared" si="1"/>
        <v>66.509972430429912</v>
      </c>
      <c r="F14" s="87"/>
      <c r="G14" s="87"/>
      <c r="H14" s="86"/>
    </row>
    <row r="15" spans="1:8" ht="18">
      <c r="A15" s="87"/>
      <c r="B15" s="87">
        <v>3883.9</v>
      </c>
      <c r="C15" s="87">
        <v>920.8</v>
      </c>
      <c r="D15" s="87">
        <f t="shared" si="0"/>
        <v>-2963.1000000000004</v>
      </c>
      <c r="E15" s="87">
        <f t="shared" si="1"/>
        <v>23.70812842761142</v>
      </c>
      <c r="F15" s="87"/>
      <c r="G15" s="87"/>
      <c r="H15" s="86"/>
    </row>
    <row r="16" spans="1:8" ht="18">
      <c r="A16" s="87"/>
      <c r="B16" s="87">
        <v>667.7</v>
      </c>
      <c r="C16" s="87">
        <v>373.2</v>
      </c>
      <c r="D16" s="87">
        <f t="shared" si="0"/>
        <v>-294.50000000000006</v>
      </c>
      <c r="E16" s="87">
        <f t="shared" si="1"/>
        <v>55.893365283810091</v>
      </c>
      <c r="F16" s="87"/>
      <c r="G16" s="87"/>
      <c r="H16" s="86"/>
    </row>
    <row r="17" spans="1:8" s="90" customFormat="1" ht="17.399999999999999">
      <c r="A17" s="88"/>
      <c r="B17" s="88">
        <f>SUM(B3:B16)</f>
        <v>385605.80000000005</v>
      </c>
      <c r="C17" s="88">
        <f>SUM(C3:C16)</f>
        <v>426428.4</v>
      </c>
      <c r="D17" s="88">
        <f>SUM(D3:D16)</f>
        <v>40822.6</v>
      </c>
      <c r="E17" s="88">
        <f t="shared" si="1"/>
        <v>110.58661462042323</v>
      </c>
      <c r="F17" s="88"/>
      <c r="G17" s="88"/>
      <c r="H17" s="89"/>
    </row>
    <row r="18" spans="1:8" ht="18">
      <c r="A18" s="87"/>
      <c r="B18" s="87"/>
      <c r="C18" s="87"/>
      <c r="D18" s="87"/>
      <c r="E18" s="87"/>
      <c r="F18" s="87"/>
      <c r="G18" s="87"/>
      <c r="H18" s="86"/>
    </row>
    <row r="19" spans="1:8" ht="18">
      <c r="A19" s="87"/>
      <c r="B19" s="87"/>
      <c r="C19" s="87"/>
      <c r="D19" s="87"/>
      <c r="E19" s="87"/>
      <c r="F19" s="87"/>
      <c r="G19" s="87"/>
      <c r="H19" s="86"/>
    </row>
    <row r="20" spans="1:8" ht="18">
      <c r="A20" s="87"/>
      <c r="B20" s="87"/>
      <c r="C20" s="87"/>
      <c r="D20" s="87"/>
      <c r="E20" s="87"/>
      <c r="F20" s="87"/>
      <c r="G20" s="87"/>
      <c r="H20" s="86"/>
    </row>
    <row r="21" spans="1:8" ht="18">
      <c r="A21" s="87"/>
      <c r="B21" s="87"/>
      <c r="C21" s="87"/>
      <c r="D21" s="87"/>
      <c r="E21" s="87"/>
      <c r="F21" s="87"/>
      <c r="G21" s="87"/>
      <c r="H21" s="86"/>
    </row>
    <row r="22" spans="1:8" ht="18">
      <c r="A22" s="87"/>
      <c r="B22" s="87"/>
      <c r="C22" s="87"/>
      <c r="D22" s="87"/>
      <c r="E22" s="87"/>
      <c r="F22" s="87"/>
      <c r="G22" s="87"/>
      <c r="H22" s="86"/>
    </row>
    <row r="23" spans="1:8" ht="18">
      <c r="A23" s="87"/>
      <c r="B23" s="87"/>
      <c r="C23" s="87"/>
      <c r="D23" s="87"/>
      <c r="E23" s="87"/>
      <c r="F23" s="87"/>
      <c r="G23" s="87"/>
      <c r="H23" s="86"/>
    </row>
    <row r="24" spans="1:8" ht="18">
      <c r="A24" s="86"/>
      <c r="B24" s="86"/>
      <c r="C24" s="86"/>
      <c r="D24" s="86"/>
      <c r="E24" s="86"/>
      <c r="F24" s="86"/>
      <c r="G24" s="86"/>
      <c r="H24" s="86"/>
    </row>
    <row r="25" spans="1:8" ht="18">
      <c r="A25" s="86"/>
      <c r="B25" s="86"/>
      <c r="C25" s="86"/>
      <c r="D25" s="86"/>
      <c r="E25" s="86"/>
      <c r="F25" s="86"/>
      <c r="G25" s="86"/>
      <c r="H25" s="86"/>
    </row>
    <row r="26" spans="1:8" ht="18">
      <c r="A26" s="86"/>
      <c r="B26" s="86"/>
      <c r="C26" s="86"/>
      <c r="D26" s="86"/>
      <c r="E26" s="86"/>
      <c r="F26" s="86"/>
      <c r="G26" s="86"/>
      <c r="H26" s="86"/>
    </row>
    <row r="27" spans="1:8" ht="18">
      <c r="A27" s="86"/>
      <c r="B27" s="86"/>
      <c r="C27" s="86"/>
      <c r="D27" s="86"/>
      <c r="E27" s="86"/>
      <c r="F27" s="86"/>
      <c r="G27" s="86"/>
      <c r="H27" s="8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2026-2027</vt:lpstr>
      <vt:lpstr>Лист2</vt:lpstr>
    </vt:vector>
  </TitlesOfParts>
  <Company>FD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AnnaAlek</dc:creator>
  <cp:lastModifiedBy>Samkova</cp:lastModifiedBy>
  <cp:lastPrinted>2023-12-12T06:38:33Z</cp:lastPrinted>
  <dcterms:created xsi:type="dcterms:W3CDTF">2004-11-29T04:51:36Z</dcterms:created>
  <dcterms:modified xsi:type="dcterms:W3CDTF">2024-11-13T11:52:24Z</dcterms:modified>
</cp:coreProperties>
</file>